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activeTab="3"/>
  </bookViews>
  <sheets>
    <sheet name="TECNICA GRUPO 41" sheetId="11" r:id="rId1"/>
    <sheet name="TECNICA GRUPO 54" sheetId="8" r:id="rId2"/>
    <sheet name="FINANCIERA" sheetId="12" r:id="rId3"/>
    <sheet name="JURIDICA" sheetId="13" r:id="rId4"/>
  </sheets>
  <calcPr calcId="152511"/>
</workbook>
</file>

<file path=xl/calcChain.xml><?xml version="1.0" encoding="utf-8"?>
<calcChain xmlns="http://schemas.openxmlformats.org/spreadsheetml/2006/main">
  <c r="C23" i="12" l="1"/>
  <c r="C22" i="12"/>
  <c r="C13" i="12"/>
  <c r="C12" i="12"/>
  <c r="F119" i="11" l="1"/>
  <c r="D130" i="11" s="1"/>
  <c r="E104" i="11"/>
  <c r="D129" i="11" s="1"/>
  <c r="M98" i="11"/>
  <c r="L98" i="11"/>
  <c r="K98" i="11"/>
  <c r="C100" i="11" s="1"/>
  <c r="N97" i="11"/>
  <c r="N98" i="11" s="1"/>
  <c r="A50" i="11"/>
  <c r="A51" i="11" s="1"/>
  <c r="E40" i="11"/>
  <c r="E24" i="11"/>
  <c r="E129" i="11" l="1"/>
  <c r="M98" i="8"/>
  <c r="L98" i="8"/>
  <c r="K98" i="8"/>
  <c r="N97" i="8"/>
  <c r="N98" i="8" s="1"/>
  <c r="N49" i="8"/>
  <c r="E40" i="8"/>
  <c r="E24" i="8" l="1"/>
  <c r="E104" i="8" l="1"/>
  <c r="D129" i="8" s="1"/>
  <c r="F119" i="8"/>
  <c r="D130" i="8" s="1"/>
  <c r="E129" i="8" l="1"/>
  <c r="C100" i="8" l="1"/>
  <c r="A50" i="8"/>
  <c r="A51" i="8" s="1"/>
</calcChain>
</file>

<file path=xl/sharedStrings.xml><?xml version="1.0" encoding="utf-8"?>
<sst xmlns="http://schemas.openxmlformats.org/spreadsheetml/2006/main" count="599" uniqueCount="239">
  <si>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</si>
  <si>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</si>
  <si>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</si>
  <si>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</si>
  <si>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</si>
  <si>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</si>
  <si>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</si>
  <si>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</si>
  <si>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</si>
  <si>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</si>
  <si>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</si>
  <si>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</si>
  <si>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</si>
  <si>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</si>
  <si>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</si>
  <si>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</si>
  <si>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</si>
  <si>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</si>
  <si>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</si>
  <si>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</si>
  <si>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</si>
  <si>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</si>
  <si>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</si>
  <si>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</si>
  <si>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</si>
  <si>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</si>
  <si>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</si>
  <si>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</si>
  <si>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</si>
  <si>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</si>
  <si>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</si>
  <si>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</si>
  <si>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</si>
  <si>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</si>
  <si>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</si>
  <si>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</si>
  <si>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</si>
  <si>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</si>
  <si>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</si>
  <si>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</si>
  <si>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</si>
  <si>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</si>
  <si>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</si>
  <si>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</si>
  <si>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</si>
  <si>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</si>
  <si>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</si>
  <si>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</si>
  <si>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</si>
  <si>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</si>
  <si>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</si>
  <si>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</si>
  <si>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</si>
  <si>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</si>
  <si>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</si>
  <si>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</si>
  <si>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</si>
  <si>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</si>
  <si>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</si>
  <si>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</si>
  <si>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</si>
  <si>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</si>
  <si>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</si>
  <si>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</si>
  <si>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</si>
  <si>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</si>
  <si>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</si>
  <si>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</si>
  <si>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</si>
  <si>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</si>
  <si>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</si>
  <si>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</si>
  <si>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</si>
  <si>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</si>
  <si>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</si>
  <si>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</si>
  <si>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</si>
  <si>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</si>
  <si>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</si>
  <si>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</si>
  <si>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</si>
  <si>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</si>
  <si>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</si>
  <si>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</si>
  <si>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</si>
  <si>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</si>
  <si>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</si>
  <si>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</si>
  <si>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</si>
  <si>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</si>
  <si>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</si>
  <si>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</si>
  <si>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</si>
  <si>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</si>
  <si>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</si>
  <si>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</si>
  <si>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</si>
  <si>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</si>
  <si>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</si>
  <si>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</si>
  <si>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</si>
  <si>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</si>
  <si>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</si>
  <si>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</si>
  <si>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</si>
  <si>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</si>
  <si>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</si>
  <si>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</si>
  <si>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</si>
  <si>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</si>
  <si>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</si>
  <si>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</si>
  <si>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</si>
  <si>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</si>
  <si>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</si>
  <si>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FUNDACION FAMILIA MUJER INFANCIA  FUNAMI</t>
  </si>
  <si>
    <t>ICBF</t>
  </si>
  <si>
    <t>91-92</t>
  </si>
  <si>
    <t>CDI MODALIDAD FAMILIAR RETOÑOS DE AMOR 2 Y MUNDOS MAGICOS</t>
  </si>
  <si>
    <t>CDI MODALID FAMILIAR</t>
  </si>
  <si>
    <t>VEREDAS SALADOBLANCO</t>
  </si>
  <si>
    <t>CDI MODALIDAD FAMILIAR MARINEROS DE PAZ</t>
  </si>
  <si>
    <t>CDI MODALIDAD FAMILIAR</t>
  </si>
  <si>
    <t>VEREDA PIEDRA TEJADA</t>
  </si>
  <si>
    <t>CDI MODALIDAD FAMILIAR MARGARITAS FAMILIAR</t>
  </si>
  <si>
    <t>VEREDA SALADOBLANCO</t>
  </si>
  <si>
    <t>CDI MODALIDAD FAMILIAR NAVEGANTES DE PAZ</t>
  </si>
  <si>
    <t>VEREDA HORITOGUAS</t>
  </si>
  <si>
    <t>NA</t>
  </si>
  <si>
    <t>REQUIERE ADICIONAR CARTA DE COMPROMISO DE DISPONER EL ESPACIO  PARA EL FUNCIONAMIENTO DE LA MODALIDAD FAMILIAR</t>
  </si>
  <si>
    <t>1/300</t>
  </si>
  <si>
    <t>NATALIA AYERBE E</t>
  </si>
  <si>
    <t>UNAD</t>
  </si>
  <si>
    <t>PSICOLOGO-ESPECIALISTA PCICOLOGIA FORENCE</t>
  </si>
  <si>
    <t>UNAD-UNIVERSIDAD KONRAD LORENZ</t>
  </si>
  <si>
    <t>ESE MUNICIPAL MANUEL CASTRO</t>
  </si>
  <si>
    <t>04/02/2008-03/06/2008-02/07/2008-31/12/2008-26/01/2009/25/04/2008-2704/2009-31/12/2009</t>
  </si>
  <si>
    <t>COORDINADORA TECNICA CIENTIFICA</t>
  </si>
  <si>
    <t>HENRY  MONTANO</t>
  </si>
  <si>
    <t>LICENCIADO EN PEDAGOGIA INFANTIL</t>
  </si>
  <si>
    <t>PSICOLOGA</t>
  </si>
  <si>
    <t>PAOLA ANDREA  ROJAS TRUJILLO</t>
  </si>
  <si>
    <t>SOCIEDAD COLOMBIANA PARA LA EDUCACIÓN</t>
  </si>
  <si>
    <t>15/05/2012-15/12/2012</t>
  </si>
  <si>
    <t>1/1000</t>
  </si>
  <si>
    <t>YENI YASMIR PIAMBA TRUJILLO</t>
  </si>
  <si>
    <t>ESPECIALISTA EN LUDICA EDUCATIVA-LICENCIADA EN PEDAGOGIA INFANTIL</t>
  </si>
  <si>
    <t>FUNDACION JUAN DE CASTELLANOS- UNIVERSIDAD DE AMAZONIA</t>
  </si>
  <si>
    <t>INSTITUCION EDUCATIVA SON JOSE-CODECIN-SAS</t>
  </si>
  <si>
    <t>10/06/2014-07/06/2014-15/09/2013-15/12/2013- 20/10/2012-30/04/2013-05/01/2010-30-05-2010</t>
  </si>
  <si>
    <t>DIRECTORA LOCAL DE SALUD-DOCENTE</t>
  </si>
  <si>
    <t>EWLY DAYANA HOME MENECES</t>
  </si>
  <si>
    <t>CONTADOR PUBLICO</t>
  </si>
  <si>
    <t>SURCOLOMBIANA</t>
  </si>
  <si>
    <t>DISTRIVENTAS</t>
  </si>
  <si>
    <t>16/04/2012-15/07/2014</t>
  </si>
  <si>
    <t>CONTADORA</t>
  </si>
  <si>
    <t>NO DEMOSTRO EXPERIENCIA ESPECIFICA EN EL FORMATO 9</t>
  </si>
  <si>
    <t>20</t>
  </si>
  <si>
    <t>908</t>
  </si>
  <si>
    <t>1/150</t>
  </si>
  <si>
    <t xml:space="preserve">22/06/2007
</t>
  </si>
  <si>
    <t>LE FALTA UN PSICOSOCIAL PARA CUMPLIR CON LA RELACION TECNICA ESTABLECIDA</t>
  </si>
  <si>
    <t>CDI INSTITUCIONAL SIN ARRIENDO DEJANDO HUELLAS ZONA URBANA</t>
  </si>
  <si>
    <t>CDI  INST  SIN ARRIENDO</t>
  </si>
  <si>
    <t>BARRIO NUEVO HORIZONTE PITALITO</t>
  </si>
  <si>
    <t>CDI INSTITUCIONAL SIN ARRIENDO DEJANDO HUELLAS SEDE LA CABAÑA</t>
  </si>
  <si>
    <t>VEREDA LA CABAÑA</t>
  </si>
  <si>
    <t>CDI INSTITUCIONAL SIN ARRIENDO DEJANDO HUELLAS  SEDE  MORELIA</t>
  </si>
  <si>
    <t>VEREDA   MORELIA</t>
  </si>
  <si>
    <t>HENRY MONTANO</t>
  </si>
  <si>
    <t>BACHILLER</t>
  </si>
  <si>
    <t>OSPINA PÉREZ - PALERMO</t>
  </si>
  <si>
    <t>FUNDACION PARA LA PROMOCION GESTION Y DESARROLLO</t>
  </si>
  <si>
    <t>CONVENIO 007</t>
  </si>
  <si>
    <t>PARROQUIA   GUADALUPE</t>
  </si>
  <si>
    <t>23</t>
  </si>
  <si>
    <t>REQUIERE DE   TIEMPO DE EXPERIENCIA, ENUNCIA EL CONVENIO 010  PERO NO LO ANEXA</t>
  </si>
  <si>
    <t>1/200</t>
  </si>
  <si>
    <t>YORJE   ARMANDO  ROJAS ORTIZ</t>
  </si>
  <si>
    <t>EDUCACION FISICA RECREACION Y DEPORTE</t>
  </si>
  <si>
    <t>ENTRENADOR  NIÑOS NIÑAS</t>
  </si>
  <si>
    <t>ALCALDIA SALADOBLANCO</t>
  </si>
  <si>
    <t>01/05/2008-30/12/2010</t>
  </si>
  <si>
    <t>PAOLA ANDREA BONILLA CAMPO</t>
  </si>
  <si>
    <t>SICOLOGA</t>
  </si>
  <si>
    <t>CONFAMILIAR HUILA</t>
  </si>
  <si>
    <t>14/05/2012-30/11/2012-01/06/2013-31/12/2013</t>
  </si>
  <si>
    <t xml:space="preserve">                                                 INSTITUTO COLOMBIANO DE BIENESTAR FAMILIAR - ICBF</t>
  </si>
  <si>
    <t>CECILIA DE LA FUENTE DE LLERAS</t>
  </si>
  <si>
    <t xml:space="preserve">EVALUACIÓN FINANCIERA PRIMERA INFANCIA </t>
  </si>
  <si>
    <t xml:space="preserve">PROPONENTE: </t>
  </si>
  <si>
    <t>FUNDACION FAMILIA. MUJER. INFANCIA FUNAMI</t>
  </si>
  <si>
    <t>NUMERO DE NIT</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</si>
  <si>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</si>
  <si>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</si>
  <si>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</si>
  <si>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</si>
  <si>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</si>
  <si>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</si>
  <si>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</si>
  <si>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</si>
  <si>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</si>
  <si>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</si>
  <si>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</si>
  <si>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</si>
  <si>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</si>
  <si>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</si>
  <si>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</si>
  <si>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</si>
  <si>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</si>
  <si>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</si>
  <si>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18- FUNDACION FAMILIA. MUJER. INFANCIA FUNAMI grupo 54</t>
  </si>
  <si>
    <t>DOCUMENTOS</t>
  </si>
  <si>
    <t>FOLIOS</t>
  </si>
  <si>
    <t xml:space="preserve">NO CUMPLE </t>
  </si>
  <si>
    <t>CARTA DE PRESENTACION DE LA PROPUESTA DONDE SE INDIQUE EL GRUPO O CRUPOS EN LOS QUE VA A PARTICIPAR FORMATO 1</t>
  </si>
  <si>
    <t>1 a 3</t>
  </si>
  <si>
    <t>CERTIFICAD DE CUMPLIMIENTO DE PAGO DE APORTES DE SEGURIDAD SOCIAL Y PARAFISCALES. FORMATO 2</t>
  </si>
  <si>
    <t xml:space="preserve">GARANTIA DE SERIEDAD DE LA PROPUESTA </t>
  </si>
  <si>
    <t>74 y 75</t>
  </si>
  <si>
    <t xml:space="preserve">subsano la falta de firma  en la garantia de seriedad de propuesta  </t>
  </si>
  <si>
    <t>CERTIFICADO DE EXISTENCIA Y REPRESENTACIÓN LEGAL DEL PROPONENTE</t>
  </si>
  <si>
    <t>34 a 37</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</si>
  <si>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</si>
  <si>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</si>
  <si>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</si>
  <si>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</si>
  <si>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</si>
  <si>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</si>
  <si>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</si>
  <si>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55 y 56</t>
  </si>
  <si>
    <t>CONSULTA CERTIFICADO DEL SISTEMA DE INFORMACIÓN Y REGISTRO DE SANCIONES Y CAUSAS DE INHABILIDAD –SIRI– VIGENTE, EXPEDIDO POR LA PROCURADURÍA GENERAL DE LA NACIÓN DEL REPRESENTANTE LEGAL Y DE LA PERSONA JURÍDICA</t>
  </si>
  <si>
    <t>53 y 54</t>
  </si>
  <si>
    <t>CONSULTA ANTECEDENTES PENALES DEL REPRESENTANTE LEGAL</t>
  </si>
  <si>
    <t>RESOLUCIÓN POR LA CUAL EL ICBF OTROGA O RECONOCE PERSONERÍA JURÍDICA EN LOS CASOS QUE APLIQUE</t>
  </si>
  <si>
    <t>CERTIFICACION DE PARTICIPACION INDEPENDIENTE DEL PROPONENTE FORMATO 3</t>
  </si>
  <si>
    <t>595 a 597</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</si>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</sst>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1"/>
      <color rgb="FFFF0000"/>
      <name val="Calibri"/>
      <family val="2"/>
      <scheme val="minor"/>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7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2" fontId="13" fillId="0" borderId="14" xfId="0" applyNumberFormat="1"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0" fontId="9" fillId="3" borderId="1" xfId="0" applyFont="1" applyFill="1" applyBorder="1" applyAlignment="1" applyProtection="1">
      <alignment vertical="center"/>
      <protection locked="0"/>
    </xf>
    <xf numFmtId="1" fontId="13" fillId="0" borderId="4"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0" fontId="9" fillId="0" borderId="8" xfId="0" applyFont="1" applyFill="1" applyBorder="1" applyAlignment="1" applyProtection="1">
      <alignment vertical="center"/>
      <protection locked="0"/>
    </xf>
    <xf numFmtId="0" fontId="9" fillId="0" borderId="1" xfId="0" applyFont="1" applyFill="1" applyBorder="1" applyAlignment="1" applyProtection="1">
      <alignment vertical="center"/>
      <protection locked="0"/>
    </xf>
    <xf numFmtId="1" fontId="13" fillId="0" borderId="1" xfId="0" applyNumberFormat="1"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protection locked="0"/>
    </xf>
    <xf numFmtId="168" fontId="13" fillId="0" borderId="1" xfId="1" applyNumberFormat="1" applyFont="1" applyFill="1" applyBorder="1" applyAlignment="1">
      <alignment horizontal="center" vertical="center" wrapText="1"/>
    </xf>
    <xf numFmtId="14" fontId="11" fillId="3" borderId="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4" fontId="0" fillId="0" borderId="1" xfId="0" applyNumberFormat="1" applyBorder="1" applyAlignment="1"/>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49" fontId="13" fillId="0" borderId="4"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xf>
    <xf numFmtId="14" fontId="0" fillId="0" borderId="1" xfId="0" applyNumberFormat="1" applyBorder="1" applyAlignment="1">
      <alignment horizontal="center" wrapText="1"/>
    </xf>
    <xf numFmtId="0" fontId="23" fillId="0" borderId="1" xfId="0" applyFont="1" applyBorder="1" applyAlignment="1"/>
    <xf numFmtId="0" fontId="23" fillId="0" borderId="1" xfId="0" applyFont="1" applyFill="1" applyBorder="1"/>
    <xf numFmtId="0" fontId="14" fillId="0" borderId="1" xfId="0" applyFont="1" applyBorder="1" applyAlignment="1"/>
    <xf numFmtId="0" fontId="14" fillId="0" borderId="1" xfId="0" applyFont="1" applyFill="1" applyBorder="1"/>
    <xf numFmtId="14" fontId="0" fillId="0" borderId="1" xfId="0" applyNumberFormat="1" applyBorder="1" applyAlignment="1">
      <alignment vertical="center"/>
    </xf>
    <xf numFmtId="0" fontId="14" fillId="0" borderId="1" xfId="0" applyFont="1" applyFill="1" applyBorder="1" applyAlignment="1">
      <alignment wrapText="1"/>
    </xf>
    <xf numFmtId="14" fontId="0" fillId="0" borderId="1" xfId="0" applyNumberFormat="1" applyBorder="1" applyAlignment="1">
      <alignment wrapText="1"/>
    </xf>
    <xf numFmtId="0" fontId="9" fillId="0" borderId="1" xfId="0" applyFont="1" applyFill="1" applyBorder="1" applyAlignment="1" applyProtection="1">
      <alignment horizontal="center" vertical="center"/>
      <protection locked="0"/>
    </xf>
    <xf numFmtId="170" fontId="11" fillId="0" borderId="1" xfId="0" applyNumberFormat="1" applyFont="1" applyFill="1" applyBorder="1" applyAlignment="1" applyProtection="1">
      <alignment horizontal="center" vertical="center"/>
      <protection locked="0"/>
    </xf>
    <xf numFmtId="14" fontId="11" fillId="0" borderId="1" xfId="0" applyNumberFormat="1"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protection locked="0"/>
    </xf>
    <xf numFmtId="0" fontId="9" fillId="0" borderId="15" xfId="0" applyFont="1" applyFill="1" applyBorder="1" applyAlignment="1" applyProtection="1">
      <alignment vertical="center"/>
      <protection locked="0"/>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0" fillId="0" borderId="1"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8"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24" fillId="5" borderId="25"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24" fillId="5" borderId="27" xfId="0" applyFont="1" applyFill="1" applyBorder="1" applyAlignment="1">
      <alignment vertical="center"/>
    </xf>
    <xf numFmtId="0" fontId="24" fillId="5" borderId="28"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0" borderId="29" xfId="0" applyFont="1" applyBorder="1" applyAlignment="1">
      <alignment vertical="center" wrapText="1"/>
    </xf>
    <xf numFmtId="0" fontId="25" fillId="0" borderId="28" xfId="0" applyFont="1" applyBorder="1" applyAlignment="1">
      <alignment vertical="center"/>
    </xf>
    <xf numFmtId="0" fontId="24" fillId="5" borderId="29" xfId="0" applyFont="1" applyFill="1" applyBorder="1" applyAlignment="1">
      <alignment vertical="center"/>
    </xf>
    <xf numFmtId="0" fontId="25" fillId="5" borderId="28" xfId="0" applyFont="1" applyFill="1" applyBorder="1" applyAlignment="1">
      <alignment vertical="center"/>
    </xf>
    <xf numFmtId="0" fontId="25" fillId="5" borderId="0" xfId="0" applyFont="1" applyFill="1" applyAlignment="1">
      <alignment vertical="center"/>
    </xf>
    <xf numFmtId="0" fontId="25" fillId="5" borderId="29" xfId="0" applyFont="1" applyFill="1" applyBorder="1" applyAlignment="1">
      <alignment vertical="center"/>
    </xf>
    <xf numFmtId="0" fontId="24" fillId="5" borderId="30" xfId="0" applyFont="1" applyFill="1" applyBorder="1" applyAlignment="1">
      <alignment vertical="center"/>
    </xf>
    <xf numFmtId="0" fontId="25" fillId="5" borderId="31" xfId="0" applyFont="1" applyFill="1" applyBorder="1" applyAlignment="1">
      <alignment horizontal="center" vertical="center" wrapText="1"/>
    </xf>
    <xf numFmtId="0" fontId="25" fillId="5" borderId="32" xfId="0" applyFont="1" applyFill="1" applyBorder="1" applyAlignment="1">
      <alignment horizontal="center" vertical="center" wrapText="1"/>
    </xf>
    <xf numFmtId="0" fontId="26" fillId="5" borderId="33" xfId="0" applyFont="1" applyFill="1" applyBorder="1" applyAlignment="1">
      <alignment vertical="center"/>
    </xf>
    <xf numFmtId="0" fontId="27" fillId="5" borderId="31" xfId="0" applyFont="1" applyFill="1" applyBorder="1" applyAlignment="1">
      <alignment horizontal="center" vertical="center" wrapText="1"/>
    </xf>
    <xf numFmtId="0" fontId="27" fillId="5" borderId="32" xfId="0" applyFont="1" applyFill="1" applyBorder="1" applyAlignment="1">
      <alignment horizontal="center" vertical="center" wrapText="1"/>
    </xf>
    <xf numFmtId="0" fontId="26" fillId="5" borderId="31" xfId="0" applyFont="1" applyFill="1" applyBorder="1" applyAlignment="1">
      <alignment horizontal="center" vertical="center" wrapText="1"/>
    </xf>
    <xf numFmtId="0" fontId="26" fillId="5" borderId="32" xfId="0" applyFont="1" applyFill="1" applyBorder="1" applyAlignment="1">
      <alignment horizontal="center" vertical="center" wrapText="1"/>
    </xf>
    <xf numFmtId="0" fontId="26" fillId="5" borderId="33" xfId="0" applyFont="1" applyFill="1" applyBorder="1" applyAlignment="1">
      <alignment horizontal="center" vertical="center"/>
    </xf>
    <xf numFmtId="44" fontId="27" fillId="5" borderId="31" xfId="6" applyFont="1" applyFill="1" applyBorder="1" applyAlignment="1">
      <alignment horizontal="right" vertical="center" wrapText="1"/>
    </xf>
    <xf numFmtId="44" fontId="27" fillId="5" borderId="32" xfId="6" applyFont="1" applyFill="1" applyBorder="1" applyAlignment="1">
      <alignment horizontal="right" vertical="center" wrapText="1"/>
    </xf>
    <xf numFmtId="44" fontId="27" fillId="5" borderId="31" xfId="6" applyFont="1" applyFill="1" applyBorder="1" applyAlignment="1">
      <alignment horizontal="center" vertical="center" wrapText="1"/>
    </xf>
    <xf numFmtId="44" fontId="27" fillId="5" borderId="32" xfId="6" applyFont="1" applyFill="1" applyBorder="1" applyAlignment="1">
      <alignment horizontal="center" vertical="center" wrapText="1"/>
    </xf>
    <xf numFmtId="0" fontId="26" fillId="5" borderId="33" xfId="0" applyFont="1" applyFill="1" applyBorder="1" applyAlignment="1">
      <alignment vertical="center" wrapText="1"/>
    </xf>
    <xf numFmtId="0" fontId="24" fillId="5" borderId="0" xfId="0" applyFont="1" applyFill="1" applyAlignment="1">
      <alignment horizontal="center" vertical="center"/>
    </xf>
    <xf numFmtId="0" fontId="24" fillId="5" borderId="29" xfId="0" applyFont="1" applyFill="1" applyBorder="1" applyAlignment="1">
      <alignment horizontal="center" vertical="center"/>
    </xf>
    <xf numFmtId="0" fontId="25" fillId="5" borderId="25" xfId="0" applyFont="1" applyFill="1" applyBorder="1" applyAlignment="1">
      <alignment vertical="center"/>
    </xf>
    <xf numFmtId="3" fontId="25" fillId="6" borderId="26" xfId="0" applyNumberFormat="1" applyFont="1" applyFill="1" applyBorder="1" applyAlignment="1">
      <alignment vertical="center"/>
    </xf>
    <xf numFmtId="0" fontId="25" fillId="5" borderId="27" xfId="0" applyFont="1" applyFill="1" applyBorder="1" applyAlignment="1">
      <alignment vertical="center"/>
    </xf>
    <xf numFmtId="3" fontId="25" fillId="6" borderId="0" xfId="0" applyNumberFormat="1" applyFont="1" applyFill="1" applyAlignment="1">
      <alignment vertical="center"/>
    </xf>
    <xf numFmtId="0" fontId="25" fillId="5" borderId="33" xfId="0" applyFont="1" applyFill="1" applyBorder="1" applyAlignment="1">
      <alignment vertical="center"/>
    </xf>
    <xf numFmtId="0" fontId="25" fillId="5" borderId="34" xfId="0" applyFont="1" applyFill="1" applyBorder="1" applyAlignment="1">
      <alignment vertical="center"/>
    </xf>
    <xf numFmtId="0" fontId="24" fillId="7" borderId="30" xfId="0" applyFont="1" applyFill="1" applyBorder="1" applyAlignment="1">
      <alignment horizontal="center" vertical="center"/>
    </xf>
    <xf numFmtId="0" fontId="24" fillId="7" borderId="31" xfId="0" applyFont="1" applyFill="1" applyBorder="1" applyAlignment="1">
      <alignment horizontal="center" vertical="center"/>
    </xf>
    <xf numFmtId="0" fontId="24" fillId="7" borderId="32" xfId="0" applyFont="1" applyFill="1" applyBorder="1" applyAlignment="1">
      <alignment horizontal="center" vertical="center"/>
    </xf>
    <xf numFmtId="0" fontId="24" fillId="5" borderId="28" xfId="0" applyFont="1" applyFill="1" applyBorder="1" applyAlignment="1">
      <alignment vertical="center"/>
    </xf>
    <xf numFmtId="2" fontId="25" fillId="6" borderId="0" xfId="0" applyNumberFormat="1" applyFont="1" applyFill="1" applyAlignment="1">
      <alignment horizontal="center" vertical="center"/>
    </xf>
    <xf numFmtId="0" fontId="24" fillId="5" borderId="33" xfId="0" applyFont="1" applyFill="1" applyBorder="1" applyAlignment="1">
      <alignment vertical="center"/>
    </xf>
    <xf numFmtId="9" fontId="25" fillId="6" borderId="35" xfId="0" applyNumberFormat="1" applyFont="1" applyFill="1" applyBorder="1" applyAlignment="1">
      <alignment horizontal="center" vertical="center"/>
    </xf>
    <xf numFmtId="0" fontId="24" fillId="5" borderId="34"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9" xfId="0" applyFont="1" applyBorder="1" applyAlignment="1">
      <alignment vertical="center"/>
    </xf>
    <xf numFmtId="0" fontId="25" fillId="5" borderId="36" xfId="0" applyFont="1" applyFill="1" applyBorder="1" applyAlignment="1">
      <alignment vertical="center"/>
    </xf>
    <xf numFmtId="0" fontId="24" fillId="5" borderId="25" xfId="0" applyFont="1" applyFill="1" applyBorder="1" applyAlignment="1">
      <alignment vertical="center"/>
    </xf>
    <xf numFmtId="0" fontId="24" fillId="5" borderId="26" xfId="0" applyFont="1" applyFill="1" applyBorder="1" applyAlignment="1">
      <alignment vertical="center" wrapText="1"/>
    </xf>
    <xf numFmtId="0" fontId="24" fillId="5" borderId="37" xfId="0" applyFont="1" applyFill="1" applyBorder="1" applyAlignment="1">
      <alignment vertical="center" wrapText="1"/>
    </xf>
    <xf numFmtId="0" fontId="25" fillId="5" borderId="38" xfId="0" applyFont="1" applyFill="1" applyBorder="1" applyAlignment="1">
      <alignment vertical="center"/>
    </xf>
    <xf numFmtId="0" fontId="0" fillId="0" borderId="28" xfId="0" applyBorder="1"/>
    <xf numFmtId="0" fontId="24" fillId="5" borderId="33" xfId="0" applyFont="1" applyFill="1" applyBorder="1" applyAlignment="1">
      <alignment vertical="center"/>
    </xf>
    <xf numFmtId="0" fontId="24" fillId="5" borderId="35" xfId="0" applyFont="1" applyFill="1" applyBorder="1" applyAlignment="1">
      <alignment vertical="center" wrapText="1"/>
    </xf>
    <xf numFmtId="0" fontId="24" fillId="5" borderId="39" xfId="0" applyFont="1" applyFill="1" applyBorder="1" applyAlignment="1">
      <alignment vertical="center" wrapText="1"/>
    </xf>
    <xf numFmtId="0" fontId="25" fillId="5" borderId="35" xfId="0" applyFont="1" applyFill="1" applyBorder="1" applyAlignment="1">
      <alignment vertical="center" wrapText="1"/>
    </xf>
    <xf numFmtId="0" fontId="29" fillId="5" borderId="0" xfId="0" applyFont="1" applyFill="1" applyAlignment="1">
      <alignment vertical="center"/>
    </xf>
    <xf numFmtId="0" fontId="30" fillId="0" borderId="0" xfId="0" applyFont="1"/>
    <xf numFmtId="0" fontId="31" fillId="0" borderId="0" xfId="0" applyFont="1"/>
    <xf numFmtId="0" fontId="32" fillId="0" borderId="0" xfId="0" applyFont="1" applyAlignment="1">
      <alignment horizontal="center" vertical="center"/>
    </xf>
    <xf numFmtId="0" fontId="33" fillId="8" borderId="1" xfId="0" applyFont="1" applyFill="1" applyBorder="1" applyAlignment="1">
      <alignment horizontal="center" vertical="center" wrapText="1"/>
    </xf>
    <xf numFmtId="0" fontId="33" fillId="8" borderId="5"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34" fillId="5" borderId="40" xfId="0" applyFont="1" applyFill="1" applyBorder="1" applyAlignment="1">
      <alignment horizontal="left" vertical="justify" wrapText="1"/>
    </xf>
    <xf numFmtId="0" fontId="34" fillId="5" borderId="41" xfId="0" applyFont="1" applyFill="1" applyBorder="1" applyAlignment="1">
      <alignment horizontal="left" vertical="justify" wrapText="1"/>
    </xf>
    <xf numFmtId="0" fontId="34" fillId="5" borderId="42" xfId="0" applyFont="1" applyFill="1" applyBorder="1" applyAlignment="1">
      <alignment horizontal="left" vertical="justify" wrapText="1"/>
    </xf>
    <xf numFmtId="0" fontId="34" fillId="5" borderId="40" xfId="0" applyFont="1" applyFill="1" applyBorder="1" applyAlignment="1">
      <alignment horizontal="center" vertical="center" wrapText="1"/>
    </xf>
    <xf numFmtId="0" fontId="0" fillId="0" borderId="1" xfId="0" applyBorder="1" applyAlignment="1">
      <alignment horizontal="center"/>
    </xf>
    <xf numFmtId="0" fontId="34" fillId="5" borderId="43" xfId="0" applyFont="1" applyFill="1" applyBorder="1" applyAlignment="1">
      <alignment horizontal="left" vertical="justify" wrapText="1"/>
    </xf>
    <xf numFmtId="0" fontId="34" fillId="5" borderId="44" xfId="0" applyFont="1" applyFill="1" applyBorder="1" applyAlignment="1">
      <alignment horizontal="left" vertical="justify" wrapText="1"/>
    </xf>
    <xf numFmtId="0" fontId="34" fillId="5" borderId="45" xfId="0" applyFont="1" applyFill="1" applyBorder="1" applyAlignment="1">
      <alignment horizontal="left" vertical="justify" wrapText="1"/>
    </xf>
    <xf numFmtId="0" fontId="34" fillId="5" borderId="43" xfId="0" applyFont="1" applyFill="1" applyBorder="1" applyAlignment="1">
      <alignment horizontal="center" vertical="center" wrapText="1"/>
    </xf>
    <xf numFmtId="0" fontId="0" fillId="0" borderId="1" xfId="0" applyBorder="1" applyAlignment="1">
      <alignment horizontal="left" wrapText="1"/>
    </xf>
    <xf numFmtId="0" fontId="0" fillId="0" borderId="1" xfId="0" applyBorder="1" applyAlignment="1">
      <alignment horizontal="left"/>
    </xf>
    <xf numFmtId="0" fontId="34" fillId="0" borderId="43" xfId="0" applyFont="1" applyBorder="1" applyAlignment="1">
      <alignment horizontal="left" vertical="justify" wrapText="1"/>
    </xf>
    <xf numFmtId="0" fontId="34" fillId="0" borderId="44" xfId="0" applyFont="1" applyBorder="1" applyAlignment="1">
      <alignment horizontal="left" vertical="justify" wrapText="1"/>
    </xf>
    <xf numFmtId="0" fontId="34" fillId="0" borderId="45" xfId="0" applyFont="1" applyBorder="1" applyAlignment="1">
      <alignment horizontal="left" vertical="justify" wrapText="1"/>
    </xf>
    <xf numFmtId="0" fontId="34" fillId="0" borderId="43"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4" fillId="5" borderId="43" xfId="0" applyFont="1" applyFill="1" applyBorder="1" applyAlignment="1">
      <alignment horizontal="center" vertical="justify" wrapText="1"/>
    </xf>
    <xf numFmtId="0" fontId="34" fillId="5" borderId="44" xfId="0" applyFont="1" applyFill="1" applyBorder="1" applyAlignment="1">
      <alignment horizontal="center" vertical="justify" wrapText="1"/>
    </xf>
    <xf numFmtId="0" fontId="34" fillId="5" borderId="45" xfId="0" applyFont="1" applyFill="1" applyBorder="1" applyAlignment="1">
      <alignment horizontal="center" vertical="justify" wrapText="1"/>
    </xf>
    <xf numFmtId="0" fontId="34" fillId="5" borderId="43"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0"/>
  <sheetViews>
    <sheetView topLeftCell="A22" zoomScale="70" zoomScaleNormal="70" workbookViewId="0">
      <selection activeCell="F41" sqref="F4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57" t="s">
        <v>63</v>
      </c>
      <c r="C2" s="158"/>
      <c r="D2" s="158"/>
      <c r="E2" s="158"/>
      <c r="F2" s="158"/>
      <c r="G2" s="158"/>
      <c r="H2" s="158"/>
      <c r="I2" s="158"/>
      <c r="J2" s="158"/>
      <c r="K2" s="158"/>
      <c r="L2" s="158"/>
      <c r="M2" s="158"/>
      <c r="N2" s="158"/>
      <c r="O2" s="158"/>
      <c r="P2" s="158"/>
    </row>
    <row r="4" spans="2:16" ht="25.8" x14ac:dyDescent="0.3">
      <c r="B4" s="157" t="s">
        <v>48</v>
      </c>
      <c r="C4" s="158"/>
      <c r="D4" s="158"/>
      <c r="E4" s="158"/>
      <c r="F4" s="158"/>
      <c r="G4" s="158"/>
      <c r="H4" s="158"/>
      <c r="I4" s="158"/>
      <c r="J4" s="158"/>
      <c r="K4" s="158"/>
      <c r="L4" s="158"/>
      <c r="M4" s="158"/>
      <c r="N4" s="158"/>
      <c r="O4" s="158"/>
      <c r="P4" s="158"/>
    </row>
    <row r="5" spans="2:16" ht="15" thickBot="1" x14ac:dyDescent="0.35"/>
    <row r="6" spans="2:16" ht="21.6" thickBot="1" x14ac:dyDescent="0.35">
      <c r="B6" s="11" t="s">
        <v>4</v>
      </c>
      <c r="C6" s="159" t="s">
        <v>115</v>
      </c>
      <c r="D6" s="159"/>
      <c r="E6" s="159"/>
      <c r="F6" s="159"/>
      <c r="G6" s="159"/>
      <c r="H6" s="159"/>
      <c r="I6" s="159"/>
      <c r="J6" s="159"/>
      <c r="K6" s="159"/>
      <c r="L6" s="159"/>
      <c r="M6" s="159"/>
      <c r="N6" s="160"/>
    </row>
    <row r="7" spans="2:16" ht="16.2" thickBot="1" x14ac:dyDescent="0.35">
      <c r="B7" s="12" t="s">
        <v>5</v>
      </c>
      <c r="C7" s="159"/>
      <c r="D7" s="159"/>
      <c r="E7" s="159"/>
      <c r="F7" s="159"/>
      <c r="G7" s="159"/>
      <c r="H7" s="159"/>
      <c r="I7" s="159"/>
      <c r="J7" s="159"/>
      <c r="K7" s="159"/>
      <c r="L7" s="159"/>
      <c r="M7" s="159"/>
      <c r="N7" s="160"/>
    </row>
    <row r="8" spans="2:16" ht="16.2" thickBot="1" x14ac:dyDescent="0.35">
      <c r="B8" s="12" t="s">
        <v>6</v>
      </c>
      <c r="C8" s="159"/>
      <c r="D8" s="159"/>
      <c r="E8" s="159"/>
      <c r="F8" s="159"/>
      <c r="G8" s="159"/>
      <c r="H8" s="159"/>
      <c r="I8" s="159"/>
      <c r="J8" s="159"/>
      <c r="K8" s="159"/>
      <c r="L8" s="159"/>
      <c r="M8" s="159"/>
      <c r="N8" s="160"/>
    </row>
    <row r="9" spans="2:16" ht="16.2" thickBot="1" x14ac:dyDescent="0.35">
      <c r="B9" s="12" t="s">
        <v>7</v>
      </c>
      <c r="C9" s="159">
        <v>41</v>
      </c>
      <c r="D9" s="159"/>
      <c r="E9" s="159"/>
      <c r="F9" s="159"/>
      <c r="G9" s="159"/>
      <c r="H9" s="159"/>
      <c r="I9" s="159"/>
      <c r="J9" s="159"/>
      <c r="K9" s="159"/>
      <c r="L9" s="159"/>
      <c r="M9" s="159"/>
      <c r="N9" s="160"/>
    </row>
    <row r="10" spans="2:16" ht="16.2" thickBot="1" x14ac:dyDescent="0.35">
      <c r="B10" s="12" t="s">
        <v>8</v>
      </c>
      <c r="C10" s="161"/>
      <c r="D10" s="161"/>
      <c r="E10" s="162"/>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5"/>
      <c r="J12" s="95"/>
      <c r="K12" s="95"/>
      <c r="L12" s="95"/>
      <c r="M12" s="95"/>
      <c r="N12" s="19"/>
    </row>
    <row r="13" spans="2:16" x14ac:dyDescent="0.3">
      <c r="I13" s="95"/>
      <c r="J13" s="95"/>
      <c r="K13" s="95"/>
      <c r="L13" s="95"/>
      <c r="M13" s="95"/>
      <c r="N13" s="96"/>
    </row>
    <row r="14" spans="2:16" ht="45.75" customHeight="1" x14ac:dyDescent="0.3">
      <c r="B14" s="163" t="s">
        <v>65</v>
      </c>
      <c r="C14" s="163"/>
      <c r="D14" s="136" t="s">
        <v>12</v>
      </c>
      <c r="E14" s="136" t="s">
        <v>13</v>
      </c>
      <c r="F14" s="136" t="s">
        <v>29</v>
      </c>
      <c r="G14" s="80"/>
      <c r="I14" s="38"/>
      <c r="J14" s="38"/>
      <c r="K14" s="38"/>
      <c r="L14" s="38"/>
      <c r="M14" s="38"/>
      <c r="N14" s="96"/>
    </row>
    <row r="15" spans="2:16" x14ac:dyDescent="0.3">
      <c r="B15" s="163"/>
      <c r="C15" s="163"/>
      <c r="D15" s="136">
        <v>41</v>
      </c>
      <c r="E15" s="36">
        <v>380903320</v>
      </c>
      <c r="F15" s="36">
        <v>140</v>
      </c>
      <c r="G15" s="81"/>
      <c r="I15" s="39"/>
      <c r="J15" s="39"/>
      <c r="K15" s="39"/>
      <c r="L15" s="39"/>
      <c r="M15" s="39"/>
      <c r="N15" s="96"/>
    </row>
    <row r="16" spans="2:16" x14ac:dyDescent="0.3">
      <c r="B16" s="163"/>
      <c r="C16" s="163"/>
      <c r="D16" s="136"/>
      <c r="E16" s="36"/>
      <c r="F16" s="36"/>
      <c r="G16" s="81"/>
      <c r="I16" s="39"/>
      <c r="J16" s="39"/>
      <c r="K16" s="39"/>
      <c r="L16" s="39"/>
      <c r="M16" s="39"/>
      <c r="N16" s="96"/>
    </row>
    <row r="17" spans="1:14" x14ac:dyDescent="0.3">
      <c r="B17" s="163"/>
      <c r="C17" s="163"/>
      <c r="D17" s="136"/>
      <c r="E17" s="36"/>
      <c r="F17" s="36"/>
      <c r="G17" s="81"/>
      <c r="I17" s="39"/>
      <c r="J17" s="39"/>
      <c r="K17" s="39"/>
      <c r="L17" s="39"/>
      <c r="M17" s="39"/>
      <c r="N17" s="96"/>
    </row>
    <row r="18" spans="1:14" x14ac:dyDescent="0.3">
      <c r="B18" s="163"/>
      <c r="C18" s="163"/>
      <c r="D18" s="136"/>
      <c r="E18" s="37"/>
      <c r="F18" s="36"/>
      <c r="G18" s="81"/>
      <c r="H18" s="22"/>
      <c r="I18" s="39"/>
      <c r="J18" s="39"/>
      <c r="K18" s="39"/>
      <c r="L18" s="39"/>
      <c r="M18" s="39"/>
      <c r="N18" s="20"/>
    </row>
    <row r="19" spans="1:14" x14ac:dyDescent="0.3">
      <c r="B19" s="163"/>
      <c r="C19" s="163"/>
      <c r="D19" s="136"/>
      <c r="E19" s="37"/>
      <c r="F19" s="36"/>
      <c r="G19" s="81"/>
      <c r="H19" s="22"/>
      <c r="I19" s="41"/>
      <c r="J19" s="41"/>
      <c r="K19" s="41"/>
      <c r="L19" s="41"/>
      <c r="M19" s="41"/>
      <c r="N19" s="20"/>
    </row>
    <row r="20" spans="1:14" x14ac:dyDescent="0.3">
      <c r="B20" s="163"/>
      <c r="C20" s="163"/>
      <c r="D20" s="136"/>
      <c r="E20" s="37"/>
      <c r="F20" s="36"/>
      <c r="G20" s="81"/>
      <c r="H20" s="22"/>
      <c r="I20" s="95"/>
      <c r="J20" s="95"/>
      <c r="K20" s="95"/>
      <c r="L20" s="95"/>
      <c r="M20" s="95"/>
      <c r="N20" s="20"/>
    </row>
    <row r="21" spans="1:14" x14ac:dyDescent="0.3">
      <c r="B21" s="163"/>
      <c r="C21" s="163"/>
      <c r="D21" s="136"/>
      <c r="E21" s="37"/>
      <c r="F21" s="36"/>
      <c r="G21" s="81"/>
      <c r="H21" s="22"/>
      <c r="I21" s="95"/>
      <c r="J21" s="95"/>
      <c r="K21" s="95"/>
      <c r="L21" s="95"/>
      <c r="M21" s="95"/>
      <c r="N21" s="20"/>
    </row>
    <row r="22" spans="1:14" ht="15" thickBot="1" x14ac:dyDescent="0.35">
      <c r="B22" s="164" t="s">
        <v>14</v>
      </c>
      <c r="C22" s="165"/>
      <c r="D22" s="136"/>
      <c r="E22" s="64"/>
      <c r="F22" s="36"/>
      <c r="G22" s="81"/>
      <c r="H22" s="22"/>
      <c r="I22" s="95"/>
      <c r="J22" s="95"/>
      <c r="K22" s="95"/>
      <c r="L22" s="95"/>
      <c r="M22" s="95"/>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112</v>
      </c>
      <c r="D24" s="42"/>
      <c r="E24" s="45">
        <f>E22</f>
        <v>0</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100</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101</v>
      </c>
      <c r="D29" s="113" t="s">
        <v>102</v>
      </c>
      <c r="E29" s="92"/>
      <c r="F29" s="92"/>
      <c r="G29" s="92"/>
      <c r="H29" s="92"/>
      <c r="I29" s="95"/>
      <c r="J29" s="95"/>
      <c r="K29" s="95"/>
      <c r="L29" s="95"/>
      <c r="M29" s="95"/>
      <c r="N29" s="96"/>
    </row>
    <row r="30" spans="1:14" x14ac:dyDescent="0.3">
      <c r="A30" s="87"/>
      <c r="B30" s="109" t="s">
        <v>103</v>
      </c>
      <c r="C30" s="109"/>
      <c r="D30" s="109" t="s">
        <v>102</v>
      </c>
      <c r="E30" s="92"/>
      <c r="F30" s="92"/>
      <c r="G30" s="92"/>
      <c r="H30" s="92"/>
      <c r="I30" s="95"/>
      <c r="J30" s="95"/>
      <c r="K30" s="95"/>
      <c r="L30" s="95"/>
      <c r="M30" s="95"/>
      <c r="N30" s="96"/>
    </row>
    <row r="31" spans="1:14" x14ac:dyDescent="0.3">
      <c r="A31" s="87"/>
      <c r="B31" s="109" t="s">
        <v>104</v>
      </c>
      <c r="C31" s="109" t="s">
        <v>101</v>
      </c>
      <c r="D31" s="109"/>
      <c r="E31" s="92"/>
      <c r="F31" s="92"/>
      <c r="G31" s="92"/>
      <c r="H31" s="92"/>
      <c r="I31" s="95"/>
      <c r="J31" s="95"/>
      <c r="K31" s="95"/>
      <c r="L31" s="95"/>
      <c r="M31" s="95"/>
      <c r="N31" s="96"/>
    </row>
    <row r="32" spans="1:14" x14ac:dyDescent="0.3">
      <c r="A32" s="87"/>
      <c r="B32" s="109" t="s">
        <v>105</v>
      </c>
      <c r="C32" s="109" t="s">
        <v>101</v>
      </c>
      <c r="D32" s="109"/>
      <c r="E32" s="92"/>
      <c r="F32" s="92"/>
      <c r="G32" s="92"/>
      <c r="H32" s="92"/>
      <c r="I32" s="95"/>
      <c r="J32" s="95"/>
      <c r="K32" s="95"/>
      <c r="L32" s="95"/>
      <c r="M32" s="95"/>
      <c r="N32" s="96"/>
    </row>
    <row r="33" spans="1:17" x14ac:dyDescent="0.3">
      <c r="A33" s="87"/>
      <c r="B33" s="109" t="s">
        <v>106</v>
      </c>
      <c r="C33" s="109" t="s">
        <v>101</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107</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108</v>
      </c>
      <c r="C40" s="94">
        <v>40</v>
      </c>
      <c r="D40" s="138">
        <v>0</v>
      </c>
      <c r="E40" s="166">
        <f>+D40+D41</f>
        <v>60</v>
      </c>
      <c r="F40" s="92"/>
      <c r="G40" s="92"/>
      <c r="H40" s="92"/>
      <c r="I40" s="95"/>
      <c r="J40" s="95"/>
      <c r="K40" s="95"/>
      <c r="L40" s="95"/>
      <c r="M40" s="95"/>
      <c r="N40" s="96"/>
    </row>
    <row r="41" spans="1:17" ht="41.4" x14ac:dyDescent="0.3">
      <c r="A41" s="87"/>
      <c r="B41" s="93" t="s">
        <v>109</v>
      </c>
      <c r="C41" s="94">
        <v>60</v>
      </c>
      <c r="D41" s="138">
        <v>60</v>
      </c>
      <c r="E41" s="167"/>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168" t="s">
        <v>35</v>
      </c>
      <c r="N45" s="168"/>
    </row>
    <row r="46" spans="1:17" x14ac:dyDescent="0.3">
      <c r="B46" s="110" t="s">
        <v>30</v>
      </c>
      <c r="M46" s="65"/>
      <c r="N46" s="65"/>
    </row>
    <row r="47" spans="1:17" ht="15" thickBot="1" x14ac:dyDescent="0.35">
      <c r="M47" s="65"/>
      <c r="N47" s="65"/>
    </row>
    <row r="48" spans="1:17" s="95" customFormat="1" ht="109.5" customHeight="1" thickBot="1" x14ac:dyDescent="0.35">
      <c r="B48" s="106" t="s">
        <v>110</v>
      </c>
      <c r="C48" s="106" t="s">
        <v>111</v>
      </c>
      <c r="D48" s="106" t="s">
        <v>112</v>
      </c>
      <c r="E48" s="106" t="s">
        <v>45</v>
      </c>
      <c r="F48" s="106" t="s">
        <v>22</v>
      </c>
      <c r="G48" s="106" t="s">
        <v>67</v>
      </c>
      <c r="H48" s="106" t="s">
        <v>17</v>
      </c>
      <c r="I48" s="106" t="s">
        <v>10</v>
      </c>
      <c r="J48" s="106" t="s">
        <v>31</v>
      </c>
      <c r="K48" s="106" t="s">
        <v>61</v>
      </c>
      <c r="L48" s="106" t="s">
        <v>20</v>
      </c>
      <c r="M48" s="91" t="s">
        <v>26</v>
      </c>
      <c r="N48" s="106" t="s">
        <v>113</v>
      </c>
      <c r="O48" s="106" t="s">
        <v>36</v>
      </c>
      <c r="P48" s="107" t="s">
        <v>11</v>
      </c>
      <c r="Q48" s="107" t="s">
        <v>19</v>
      </c>
    </row>
    <row r="49" spans="1:26" s="101" customFormat="1" ht="15" thickBot="1" x14ac:dyDescent="0.35">
      <c r="A49" s="47">
        <v>1</v>
      </c>
      <c r="B49" s="126" t="s">
        <v>115</v>
      </c>
      <c r="C49" s="125" t="s">
        <v>115</v>
      </c>
      <c r="D49" s="126" t="s">
        <v>173</v>
      </c>
      <c r="E49" s="149" t="s">
        <v>174</v>
      </c>
      <c r="F49" s="149" t="s">
        <v>101</v>
      </c>
      <c r="G49" s="126"/>
      <c r="H49" s="150">
        <v>40179</v>
      </c>
      <c r="I49" s="151">
        <v>40543</v>
      </c>
      <c r="J49" s="152" t="s">
        <v>102</v>
      </c>
      <c r="K49" s="152">
        <v>12</v>
      </c>
      <c r="L49" s="152"/>
      <c r="M49" s="152">
        <v>887</v>
      </c>
      <c r="N49" s="119"/>
      <c r="O49" s="129">
        <v>22000000</v>
      </c>
      <c r="P49" s="129">
        <v>91</v>
      </c>
      <c r="Q49" s="116"/>
      <c r="R49" s="100"/>
      <c r="S49" s="100"/>
      <c r="T49" s="100"/>
      <c r="U49" s="100"/>
      <c r="V49" s="100"/>
      <c r="W49" s="100"/>
      <c r="X49" s="100"/>
      <c r="Y49" s="100"/>
      <c r="Z49" s="100"/>
    </row>
    <row r="50" spans="1:26" s="101" customFormat="1" ht="101.4" thickBot="1" x14ac:dyDescent="0.35">
      <c r="A50" s="47">
        <f>+A49+1</f>
        <v>2</v>
      </c>
      <c r="B50" s="126" t="s">
        <v>115</v>
      </c>
      <c r="C50" s="125" t="s">
        <v>115</v>
      </c>
      <c r="D50" s="126" t="s">
        <v>175</v>
      </c>
      <c r="E50" s="123">
        <v>1</v>
      </c>
      <c r="F50" s="120" t="s">
        <v>101</v>
      </c>
      <c r="G50" s="120"/>
      <c r="H50" s="124">
        <v>40928</v>
      </c>
      <c r="I50" s="124">
        <v>41263</v>
      </c>
      <c r="J50" s="121" t="s">
        <v>102</v>
      </c>
      <c r="K50" s="123">
        <v>11</v>
      </c>
      <c r="L50" s="139"/>
      <c r="M50" s="123">
        <v>150</v>
      </c>
      <c r="N50" s="90"/>
      <c r="O50" s="27">
        <v>80000000</v>
      </c>
      <c r="P50" s="27">
        <v>93</v>
      </c>
      <c r="Q50" s="116" t="s">
        <v>177</v>
      </c>
      <c r="R50" s="100"/>
      <c r="S50" s="100"/>
      <c r="T50" s="100"/>
      <c r="U50" s="100"/>
      <c r="V50" s="100"/>
      <c r="W50" s="100"/>
      <c r="X50" s="100"/>
      <c r="Y50" s="100"/>
      <c r="Z50" s="100"/>
    </row>
    <row r="51" spans="1:26" s="101" customFormat="1" ht="16.5" customHeight="1" thickBot="1" x14ac:dyDescent="0.35">
      <c r="A51" s="47">
        <f t="shared" ref="A51" si="0">+A50+1</f>
        <v>3</v>
      </c>
      <c r="B51" s="153" t="s">
        <v>115</v>
      </c>
      <c r="C51" s="125"/>
      <c r="D51" s="126"/>
      <c r="E51" s="127"/>
      <c r="F51" s="98"/>
      <c r="G51" s="98"/>
      <c r="H51" s="105"/>
      <c r="I51" s="105"/>
      <c r="J51" s="99"/>
      <c r="K51" s="99"/>
      <c r="L51" s="127"/>
      <c r="M51" s="127"/>
      <c r="N51" s="90"/>
      <c r="O51" s="27"/>
      <c r="P51" s="27"/>
      <c r="Q51" s="116"/>
      <c r="R51" s="100"/>
      <c r="S51" s="100"/>
      <c r="T51" s="100"/>
      <c r="U51" s="100"/>
      <c r="V51" s="100"/>
      <c r="W51" s="100"/>
      <c r="X51" s="100"/>
      <c r="Y51" s="100"/>
      <c r="Z51" s="100"/>
    </row>
    <row r="52" spans="1:26" s="101" customFormat="1" x14ac:dyDescent="0.3">
      <c r="A52" s="47"/>
      <c r="B52" s="50" t="s">
        <v>16</v>
      </c>
      <c r="C52" s="103"/>
      <c r="D52" s="102"/>
      <c r="E52" s="97"/>
      <c r="F52" s="98"/>
      <c r="G52" s="98"/>
      <c r="H52" s="98"/>
      <c r="I52" s="99"/>
      <c r="J52" s="99"/>
      <c r="K52" s="104" t="s">
        <v>176</v>
      </c>
      <c r="L52" s="104"/>
      <c r="M52" s="114"/>
      <c r="N52" s="104"/>
      <c r="O52" s="27"/>
      <c r="P52" s="27"/>
      <c r="Q52" s="117"/>
    </row>
    <row r="53" spans="1:26" s="30" customFormat="1" x14ac:dyDescent="0.3">
      <c r="E53" s="31"/>
    </row>
    <row r="54" spans="1:26" s="30" customFormat="1" x14ac:dyDescent="0.3">
      <c r="B54" s="154" t="s">
        <v>28</v>
      </c>
      <c r="C54" s="154" t="s">
        <v>27</v>
      </c>
      <c r="D54" s="156" t="s">
        <v>34</v>
      </c>
      <c r="E54" s="156"/>
    </row>
    <row r="55" spans="1:26" s="30" customFormat="1" x14ac:dyDescent="0.3">
      <c r="B55" s="155"/>
      <c r="C55" s="155"/>
      <c r="D55" s="137" t="s">
        <v>23</v>
      </c>
      <c r="E55" s="62" t="s">
        <v>24</v>
      </c>
    </row>
    <row r="56" spans="1:26" s="30" customFormat="1" ht="30.6" customHeight="1" x14ac:dyDescent="0.3">
      <c r="B56" s="59" t="s">
        <v>21</v>
      </c>
      <c r="C56" s="60"/>
      <c r="D56" s="58"/>
      <c r="E56" s="58" t="s">
        <v>102</v>
      </c>
      <c r="F56" s="32"/>
      <c r="G56" s="32"/>
      <c r="H56" s="32"/>
      <c r="I56" s="32"/>
      <c r="J56" s="32"/>
      <c r="K56" s="32"/>
      <c r="L56" s="32"/>
      <c r="M56" s="32"/>
    </row>
    <row r="57" spans="1:26" s="30" customFormat="1" ht="30" customHeight="1" x14ac:dyDescent="0.3">
      <c r="B57" s="59" t="s">
        <v>25</v>
      </c>
      <c r="C57" s="60"/>
      <c r="D57" s="58" t="s">
        <v>101</v>
      </c>
      <c r="E57" s="58"/>
    </row>
    <row r="58" spans="1:26" s="30" customFormat="1" x14ac:dyDescent="0.3">
      <c r="B58" s="33"/>
      <c r="C58" s="170"/>
      <c r="D58" s="170"/>
      <c r="E58" s="170"/>
      <c r="F58" s="170"/>
      <c r="G58" s="170"/>
      <c r="H58" s="170"/>
      <c r="I58" s="170"/>
      <c r="J58" s="170"/>
      <c r="K58" s="170"/>
      <c r="L58" s="170"/>
      <c r="M58" s="170"/>
      <c r="N58" s="170"/>
    </row>
    <row r="59" spans="1:26" ht="28.2" customHeight="1" thickBot="1" x14ac:dyDescent="0.35"/>
    <row r="60" spans="1:26" ht="26.4" thickBot="1" x14ac:dyDescent="0.35">
      <c r="B60" s="171" t="s">
        <v>68</v>
      </c>
      <c r="C60" s="171"/>
      <c r="D60" s="171"/>
      <c r="E60" s="171"/>
      <c r="F60" s="171"/>
      <c r="G60" s="171"/>
      <c r="H60" s="171"/>
      <c r="I60" s="171"/>
      <c r="J60" s="171"/>
      <c r="K60" s="171"/>
      <c r="L60" s="171"/>
      <c r="M60" s="171"/>
      <c r="N60" s="171"/>
    </row>
    <row r="63" spans="1:26" ht="109.5" customHeight="1" x14ac:dyDescent="0.3">
      <c r="B63" s="108" t="s">
        <v>114</v>
      </c>
      <c r="C63" s="68" t="s">
        <v>2</v>
      </c>
      <c r="D63" s="68" t="s">
        <v>70</v>
      </c>
      <c r="E63" s="68" t="s">
        <v>69</v>
      </c>
      <c r="F63" s="68" t="s">
        <v>71</v>
      </c>
      <c r="G63" s="68" t="s">
        <v>72</v>
      </c>
      <c r="H63" s="68" t="s">
        <v>73</v>
      </c>
      <c r="I63" s="68" t="s">
        <v>74</v>
      </c>
      <c r="J63" s="68" t="s">
        <v>75</v>
      </c>
      <c r="K63" s="68" t="s">
        <v>76</v>
      </c>
      <c r="L63" s="68" t="s">
        <v>77</v>
      </c>
      <c r="M63" s="84" t="s">
        <v>78</v>
      </c>
      <c r="N63" s="84" t="s">
        <v>79</v>
      </c>
      <c r="O63" s="172" t="s">
        <v>3</v>
      </c>
      <c r="P63" s="173"/>
      <c r="Q63" s="68" t="s">
        <v>18</v>
      </c>
    </row>
    <row r="64" spans="1:26" ht="15" customHeight="1" x14ac:dyDescent="0.3">
      <c r="B64" s="144" t="s">
        <v>163</v>
      </c>
      <c r="C64" s="144" t="s">
        <v>164</v>
      </c>
      <c r="D64" s="147" t="s">
        <v>165</v>
      </c>
      <c r="E64" s="145">
        <v>80</v>
      </c>
      <c r="F64" s="4" t="s">
        <v>128</v>
      </c>
      <c r="G64" s="4" t="s">
        <v>128</v>
      </c>
      <c r="H64" s="4" t="s">
        <v>101</v>
      </c>
      <c r="I64" s="85"/>
      <c r="J64" s="85" t="s">
        <v>101</v>
      </c>
      <c r="K64" s="109" t="s">
        <v>101</v>
      </c>
      <c r="L64" s="109" t="s">
        <v>101</v>
      </c>
      <c r="M64" s="109" t="s">
        <v>101</v>
      </c>
      <c r="N64" s="109" t="s">
        <v>101</v>
      </c>
      <c r="O64" s="109"/>
      <c r="P64" s="109"/>
      <c r="Q64" s="109" t="s">
        <v>101</v>
      </c>
    </row>
    <row r="65" spans="2:17" x14ac:dyDescent="0.3">
      <c r="B65" s="144" t="s">
        <v>166</v>
      </c>
      <c r="C65" s="144" t="s">
        <v>164</v>
      </c>
      <c r="D65" s="145" t="s">
        <v>167</v>
      </c>
      <c r="E65" s="145">
        <v>30</v>
      </c>
      <c r="F65" s="4" t="s">
        <v>128</v>
      </c>
      <c r="G65" s="4" t="s">
        <v>128</v>
      </c>
      <c r="H65" s="4" t="s">
        <v>101</v>
      </c>
      <c r="I65" s="85"/>
      <c r="J65" s="85" t="s">
        <v>101</v>
      </c>
      <c r="K65" s="109" t="s">
        <v>101</v>
      </c>
      <c r="L65" s="109" t="s">
        <v>101</v>
      </c>
      <c r="M65" s="109" t="s">
        <v>101</v>
      </c>
      <c r="N65" s="109" t="s">
        <v>101</v>
      </c>
      <c r="O65" s="109"/>
      <c r="P65" s="109"/>
      <c r="Q65" s="109" t="s">
        <v>101</v>
      </c>
    </row>
    <row r="66" spans="2:17" x14ac:dyDescent="0.3">
      <c r="B66" s="144" t="s">
        <v>168</v>
      </c>
      <c r="C66" s="144" t="s">
        <v>164</v>
      </c>
      <c r="D66" s="145" t="s">
        <v>169</v>
      </c>
      <c r="E66" s="145">
        <v>30</v>
      </c>
      <c r="F66" s="4" t="s">
        <v>128</v>
      </c>
      <c r="G66" s="4" t="s">
        <v>128</v>
      </c>
      <c r="H66" s="4" t="s">
        <v>101</v>
      </c>
      <c r="I66" s="85"/>
      <c r="J66" s="85" t="s">
        <v>101</v>
      </c>
      <c r="K66" s="109" t="s">
        <v>101</v>
      </c>
      <c r="L66" s="109" t="s">
        <v>101</v>
      </c>
      <c r="M66" s="109" t="s">
        <v>101</v>
      </c>
      <c r="N66" s="109" t="s">
        <v>101</v>
      </c>
      <c r="O66" s="109"/>
      <c r="P66" s="109"/>
      <c r="Q66" s="109" t="s">
        <v>101</v>
      </c>
    </row>
    <row r="67" spans="2:17" x14ac:dyDescent="0.3">
      <c r="B67" s="144"/>
      <c r="C67" s="142"/>
      <c r="D67" s="143"/>
      <c r="E67" s="143"/>
      <c r="F67" s="4"/>
      <c r="G67" s="4"/>
      <c r="H67" s="4"/>
      <c r="I67" s="85"/>
      <c r="J67" s="85"/>
      <c r="K67" s="109"/>
      <c r="L67" s="109"/>
      <c r="M67" s="109"/>
      <c r="N67" s="109"/>
      <c r="O67" s="109"/>
      <c r="P67" s="109"/>
      <c r="Q67" s="109"/>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174" t="s">
        <v>38</v>
      </c>
      <c r="C73" s="175"/>
      <c r="D73" s="175"/>
      <c r="E73" s="175"/>
      <c r="F73" s="175"/>
      <c r="G73" s="175"/>
      <c r="H73" s="175"/>
      <c r="I73" s="175"/>
      <c r="J73" s="175"/>
      <c r="K73" s="175"/>
      <c r="L73" s="175"/>
      <c r="M73" s="175"/>
      <c r="N73" s="176"/>
    </row>
    <row r="78" spans="2:17" ht="76.5" customHeight="1" x14ac:dyDescent="0.3">
      <c r="B78" s="108" t="s">
        <v>0</v>
      </c>
      <c r="C78" s="108" t="s">
        <v>39</v>
      </c>
      <c r="D78" s="108" t="s">
        <v>40</v>
      </c>
      <c r="E78" s="108" t="s">
        <v>80</v>
      </c>
      <c r="F78" s="108" t="s">
        <v>82</v>
      </c>
      <c r="G78" s="108" t="s">
        <v>83</v>
      </c>
      <c r="H78" s="108" t="s">
        <v>84</v>
      </c>
      <c r="I78" s="108" t="s">
        <v>81</v>
      </c>
      <c r="J78" s="172" t="s">
        <v>85</v>
      </c>
      <c r="K78" s="177"/>
      <c r="L78" s="173"/>
      <c r="M78" s="108" t="s">
        <v>89</v>
      </c>
      <c r="N78" s="108" t="s">
        <v>41</v>
      </c>
      <c r="O78" s="108" t="s">
        <v>42</v>
      </c>
      <c r="P78" s="172" t="s">
        <v>3</v>
      </c>
      <c r="Q78" s="173"/>
    </row>
    <row r="79" spans="2:17" ht="60.75" customHeight="1" x14ac:dyDescent="0.3">
      <c r="B79" s="134" t="s">
        <v>43</v>
      </c>
      <c r="C79" s="134" t="s">
        <v>178</v>
      </c>
      <c r="D79" s="134" t="s">
        <v>179</v>
      </c>
      <c r="E79" s="3">
        <v>12238277</v>
      </c>
      <c r="F79" s="134" t="s">
        <v>180</v>
      </c>
      <c r="G79" s="148" t="s">
        <v>153</v>
      </c>
      <c r="H79" s="148">
        <v>40599</v>
      </c>
      <c r="I79" s="5"/>
      <c r="J79" s="1" t="s">
        <v>182</v>
      </c>
      <c r="K79" s="86" t="s">
        <v>183</v>
      </c>
      <c r="L79" s="86" t="s">
        <v>181</v>
      </c>
      <c r="M79" s="109" t="s">
        <v>101</v>
      </c>
      <c r="N79" s="109" t="s">
        <v>101</v>
      </c>
      <c r="O79" s="109" t="s">
        <v>101</v>
      </c>
      <c r="P79" s="178"/>
      <c r="Q79" s="178"/>
    </row>
    <row r="80" spans="2:17" ht="60.75" customHeight="1" x14ac:dyDescent="0.3">
      <c r="B80" s="134" t="s">
        <v>44</v>
      </c>
      <c r="C80" s="134" t="s">
        <v>178</v>
      </c>
      <c r="D80" s="3" t="s">
        <v>184</v>
      </c>
      <c r="E80" s="3">
        <v>36383713</v>
      </c>
      <c r="F80" s="134" t="s">
        <v>185</v>
      </c>
      <c r="G80" s="134" t="s">
        <v>132</v>
      </c>
      <c r="H80" s="140">
        <v>40893</v>
      </c>
      <c r="I80" s="5">
        <v>131918</v>
      </c>
      <c r="J80" s="1" t="s">
        <v>186</v>
      </c>
      <c r="K80" s="86" t="s">
        <v>187</v>
      </c>
      <c r="L80" s="86" t="s">
        <v>185</v>
      </c>
      <c r="M80" s="109" t="s">
        <v>101</v>
      </c>
      <c r="N80" s="109" t="s">
        <v>101</v>
      </c>
      <c r="O80" s="109" t="s">
        <v>101</v>
      </c>
      <c r="P80" s="179"/>
      <c r="Q80" s="180"/>
    </row>
    <row r="81" spans="2:17" ht="53.25" customHeight="1" x14ac:dyDescent="0.3">
      <c r="B81" s="134" t="s">
        <v>44</v>
      </c>
      <c r="C81" s="134"/>
      <c r="D81" s="109"/>
      <c r="E81" s="109"/>
      <c r="F81" s="109"/>
      <c r="G81" s="109"/>
      <c r="H81" s="109"/>
      <c r="I81" s="109"/>
      <c r="J81" s="109"/>
      <c r="K81" s="109"/>
      <c r="L81" s="109"/>
      <c r="M81" s="109"/>
      <c r="N81" s="109"/>
      <c r="O81" s="109"/>
      <c r="P81" s="181"/>
      <c r="Q81" s="182"/>
    </row>
    <row r="82" spans="2:17" ht="15" thickBot="1" x14ac:dyDescent="0.35"/>
    <row r="83" spans="2:17" ht="26.4" thickBot="1" x14ac:dyDescent="0.35">
      <c r="B83" s="174" t="s">
        <v>46</v>
      </c>
      <c r="C83" s="175"/>
      <c r="D83" s="175"/>
      <c r="E83" s="175"/>
      <c r="F83" s="175"/>
      <c r="G83" s="175"/>
      <c r="H83" s="175"/>
      <c r="I83" s="175"/>
      <c r="J83" s="175"/>
      <c r="K83" s="175"/>
      <c r="L83" s="175"/>
      <c r="M83" s="175"/>
      <c r="N83" s="176"/>
    </row>
    <row r="86" spans="2:17" ht="46.2" customHeight="1" x14ac:dyDescent="0.3">
      <c r="B86" s="68" t="s">
        <v>33</v>
      </c>
      <c r="C86" s="68" t="s">
        <v>47</v>
      </c>
      <c r="D86" s="172" t="s">
        <v>3</v>
      </c>
      <c r="E86" s="173"/>
    </row>
    <row r="87" spans="2:17" ht="84" customHeight="1" x14ac:dyDescent="0.3">
      <c r="B87" s="69" t="s">
        <v>90</v>
      </c>
      <c r="C87" s="109" t="s">
        <v>101</v>
      </c>
      <c r="D87" s="169"/>
      <c r="E87" s="169"/>
    </row>
    <row r="90" spans="2:17" ht="25.8" x14ac:dyDescent="0.3">
      <c r="B90" s="157" t="s">
        <v>64</v>
      </c>
      <c r="C90" s="158"/>
      <c r="D90" s="158"/>
      <c r="E90" s="158"/>
      <c r="F90" s="158"/>
      <c r="G90" s="158"/>
      <c r="H90" s="158"/>
      <c r="I90" s="158"/>
      <c r="J90" s="158"/>
      <c r="K90" s="158"/>
      <c r="L90" s="158"/>
      <c r="M90" s="158"/>
      <c r="N90" s="158"/>
      <c r="O90" s="158"/>
      <c r="P90" s="158"/>
    </row>
    <row r="92" spans="2:17" ht="15" thickBot="1" x14ac:dyDescent="0.35"/>
    <row r="93" spans="2:17" ht="26.4" thickBot="1" x14ac:dyDescent="0.35">
      <c r="B93" s="174" t="s">
        <v>54</v>
      </c>
      <c r="C93" s="175"/>
      <c r="D93" s="175"/>
      <c r="E93" s="175"/>
      <c r="F93" s="175"/>
      <c r="G93" s="175"/>
      <c r="H93" s="175"/>
      <c r="I93" s="175"/>
      <c r="J93" s="175"/>
      <c r="K93" s="175"/>
      <c r="L93" s="175"/>
      <c r="M93" s="175"/>
      <c r="N93" s="176"/>
    </row>
    <row r="95" spans="2:17" ht="15" thickBot="1" x14ac:dyDescent="0.35">
      <c r="M95" s="65"/>
      <c r="N95" s="65"/>
    </row>
    <row r="96" spans="2:17" s="95" customFormat="1" ht="109.5" customHeight="1" x14ac:dyDescent="0.3">
      <c r="B96" s="106" t="s">
        <v>110</v>
      </c>
      <c r="C96" s="106" t="s">
        <v>111</v>
      </c>
      <c r="D96" s="106" t="s">
        <v>112</v>
      </c>
      <c r="E96" s="106" t="s">
        <v>45</v>
      </c>
      <c r="F96" s="106" t="s">
        <v>22</v>
      </c>
      <c r="G96" s="106" t="s">
        <v>67</v>
      </c>
      <c r="H96" s="106" t="s">
        <v>17</v>
      </c>
      <c r="I96" s="106" t="s">
        <v>10</v>
      </c>
      <c r="J96" s="106" t="s">
        <v>31</v>
      </c>
      <c r="K96" s="106" t="s">
        <v>61</v>
      </c>
      <c r="L96" s="106" t="s">
        <v>20</v>
      </c>
      <c r="M96" s="91" t="s">
        <v>26</v>
      </c>
      <c r="N96" s="106" t="s">
        <v>113</v>
      </c>
      <c r="O96" s="106" t="s">
        <v>36</v>
      </c>
      <c r="P96" s="107" t="s">
        <v>11</v>
      </c>
      <c r="Q96" s="107" t="s">
        <v>19</v>
      </c>
    </row>
    <row r="97" spans="1:26" s="101" customFormat="1" ht="57.6" x14ac:dyDescent="0.3">
      <c r="A97" s="47">
        <v>1</v>
      </c>
      <c r="B97" s="102"/>
      <c r="C97" s="103"/>
      <c r="D97" s="102"/>
      <c r="E97" s="97"/>
      <c r="F97" s="98"/>
      <c r="G97" s="115"/>
      <c r="H97" s="105"/>
      <c r="I97" s="99"/>
      <c r="J97" s="99"/>
      <c r="K97" s="99"/>
      <c r="L97" s="99"/>
      <c r="M97" s="90"/>
      <c r="N97" s="90">
        <f>+M97*G97</f>
        <v>0</v>
      </c>
      <c r="O97" s="27"/>
      <c r="P97" s="27"/>
      <c r="Q97" s="116" t="s">
        <v>157</v>
      </c>
      <c r="R97" s="100"/>
      <c r="S97" s="100"/>
      <c r="T97" s="100"/>
      <c r="U97" s="100"/>
      <c r="V97" s="100"/>
      <c r="W97" s="100"/>
      <c r="X97" s="100"/>
      <c r="Y97" s="100"/>
      <c r="Z97" s="100"/>
    </row>
    <row r="98" spans="1:26" s="101" customFormat="1" x14ac:dyDescent="0.3">
      <c r="A98" s="47"/>
      <c r="B98" s="50" t="s">
        <v>16</v>
      </c>
      <c r="C98" s="103"/>
      <c r="D98" s="102"/>
      <c r="E98" s="97"/>
      <c r="F98" s="98"/>
      <c r="G98" s="98"/>
      <c r="H98" s="98"/>
      <c r="I98" s="99"/>
      <c r="J98" s="99"/>
      <c r="K98" s="104">
        <f>SUM(K97:K97)</f>
        <v>0</v>
      </c>
      <c r="L98" s="104">
        <f>SUM(L97:L97)</f>
        <v>0</v>
      </c>
      <c r="M98" s="114">
        <f>SUM(M97:M97)</f>
        <v>0</v>
      </c>
      <c r="N98" s="104">
        <f>SUM(N97:N97)</f>
        <v>0</v>
      </c>
      <c r="O98" s="27"/>
      <c r="P98" s="27"/>
      <c r="Q98" s="117"/>
    </row>
    <row r="99" spans="1:26" x14ac:dyDescent="0.3">
      <c r="B99" s="30"/>
      <c r="C99" s="30"/>
      <c r="D99" s="30"/>
      <c r="E99" s="31"/>
      <c r="F99" s="30"/>
      <c r="G99" s="30"/>
      <c r="H99" s="30"/>
      <c r="I99" s="30"/>
      <c r="J99" s="30"/>
      <c r="K99" s="30"/>
      <c r="L99" s="30"/>
      <c r="M99" s="30"/>
      <c r="N99" s="30"/>
      <c r="O99" s="30"/>
      <c r="P99" s="30"/>
    </row>
    <row r="100" spans="1:26" ht="18" x14ac:dyDescent="0.3">
      <c r="B100" s="59" t="s">
        <v>32</v>
      </c>
      <c r="C100" s="73">
        <f>+K98</f>
        <v>0</v>
      </c>
      <c r="H100" s="32"/>
      <c r="I100" s="32"/>
      <c r="J100" s="32"/>
      <c r="K100" s="32"/>
      <c r="L100" s="32"/>
      <c r="M100" s="32"/>
      <c r="N100" s="30"/>
      <c r="O100" s="30"/>
      <c r="P100" s="30"/>
    </row>
    <row r="102" spans="1:26" ht="15" thickBot="1" x14ac:dyDescent="0.35"/>
    <row r="103" spans="1:26" ht="37.200000000000003" customHeight="1" thickBot="1" x14ac:dyDescent="0.35">
      <c r="B103" s="76" t="s">
        <v>49</v>
      </c>
      <c r="C103" s="77" t="s">
        <v>50</v>
      </c>
      <c r="D103" s="76" t="s">
        <v>51</v>
      </c>
      <c r="E103" s="77" t="s">
        <v>55</v>
      </c>
    </row>
    <row r="104" spans="1:26" ht="41.4" customHeight="1" x14ac:dyDescent="0.3">
      <c r="B104" s="67" t="s">
        <v>91</v>
      </c>
      <c r="C104" s="70">
        <v>20</v>
      </c>
      <c r="D104" s="70">
        <v>0</v>
      </c>
      <c r="E104" s="183">
        <f>+D104+D105+D106</f>
        <v>0</v>
      </c>
    </row>
    <row r="105" spans="1:26" x14ac:dyDescent="0.3">
      <c r="B105" s="67" t="s">
        <v>92</v>
      </c>
      <c r="C105" s="57">
        <v>30</v>
      </c>
      <c r="D105" s="138">
        <v>0</v>
      </c>
      <c r="E105" s="184"/>
    </row>
    <row r="106" spans="1:26" ht="15" thickBot="1" x14ac:dyDescent="0.35">
      <c r="B106" s="67" t="s">
        <v>93</v>
      </c>
      <c r="C106" s="72">
        <v>40</v>
      </c>
      <c r="D106" s="72">
        <v>0</v>
      </c>
      <c r="E106" s="185"/>
    </row>
    <row r="108" spans="1:26" ht="15" thickBot="1" x14ac:dyDescent="0.35"/>
    <row r="109" spans="1:26" ht="26.4" thickBot="1" x14ac:dyDescent="0.35">
      <c r="B109" s="174" t="s">
        <v>52</v>
      </c>
      <c r="C109" s="175"/>
      <c r="D109" s="175"/>
      <c r="E109" s="175"/>
      <c r="F109" s="175"/>
      <c r="G109" s="175"/>
      <c r="H109" s="175"/>
      <c r="I109" s="175"/>
      <c r="J109" s="175"/>
      <c r="K109" s="175"/>
      <c r="L109" s="175"/>
      <c r="M109" s="175"/>
      <c r="N109" s="176"/>
    </row>
    <row r="111" spans="1:26" ht="76.5" customHeight="1" x14ac:dyDescent="0.3">
      <c r="B111" s="108" t="s">
        <v>0</v>
      </c>
      <c r="C111" s="108" t="s">
        <v>39</v>
      </c>
      <c r="D111" s="108" t="s">
        <v>40</v>
      </c>
      <c r="E111" s="108" t="s">
        <v>80</v>
      </c>
      <c r="F111" s="108" t="s">
        <v>82</v>
      </c>
      <c r="G111" s="108" t="s">
        <v>83</v>
      </c>
      <c r="H111" s="108" t="s">
        <v>84</v>
      </c>
      <c r="I111" s="108" t="s">
        <v>81</v>
      </c>
      <c r="J111" s="172" t="s">
        <v>85</v>
      </c>
      <c r="K111" s="177"/>
      <c r="L111" s="173"/>
      <c r="M111" s="108" t="s">
        <v>89</v>
      </c>
      <c r="N111" s="108" t="s">
        <v>41</v>
      </c>
      <c r="O111" s="108" t="s">
        <v>42</v>
      </c>
      <c r="P111" s="172" t="s">
        <v>3</v>
      </c>
      <c r="Q111" s="173"/>
    </row>
    <row r="112" spans="1:26" ht="60.75" customHeight="1" x14ac:dyDescent="0.3">
      <c r="B112" s="134" t="s">
        <v>97</v>
      </c>
      <c r="C112" s="134" t="s">
        <v>144</v>
      </c>
      <c r="D112" s="3" t="s">
        <v>138</v>
      </c>
      <c r="E112" s="3">
        <v>77044636</v>
      </c>
      <c r="F112" s="134" t="s">
        <v>139</v>
      </c>
      <c r="G112" s="3"/>
      <c r="H112" s="3"/>
      <c r="I112" s="5"/>
      <c r="J112" s="1" t="s">
        <v>86</v>
      </c>
      <c r="K112" s="86" t="s">
        <v>87</v>
      </c>
      <c r="L112" s="85" t="s">
        <v>88</v>
      </c>
      <c r="M112" s="109" t="s">
        <v>101</v>
      </c>
      <c r="N112" s="109" t="s">
        <v>101</v>
      </c>
      <c r="O112" s="109" t="s">
        <v>101</v>
      </c>
      <c r="P112" s="178"/>
      <c r="Q112" s="178"/>
    </row>
    <row r="113" spans="2:17" ht="60.75" customHeight="1" x14ac:dyDescent="0.3">
      <c r="B113" s="134" t="s">
        <v>98</v>
      </c>
      <c r="C113" s="134" t="s">
        <v>144</v>
      </c>
      <c r="D113" s="3" t="s">
        <v>145</v>
      </c>
      <c r="E113" s="3">
        <v>55195136</v>
      </c>
      <c r="F113" s="3" t="s">
        <v>146</v>
      </c>
      <c r="G113" s="134" t="s">
        <v>147</v>
      </c>
      <c r="H113" s="132">
        <v>41818</v>
      </c>
      <c r="I113" s="5"/>
      <c r="J113" s="134" t="s">
        <v>148</v>
      </c>
      <c r="K113" s="86" t="s">
        <v>149</v>
      </c>
      <c r="L113" s="86" t="s">
        <v>150</v>
      </c>
      <c r="M113" s="109" t="s">
        <v>101</v>
      </c>
      <c r="N113" s="109" t="s">
        <v>101</v>
      </c>
      <c r="O113" s="109" t="s">
        <v>101</v>
      </c>
      <c r="P113" s="179"/>
      <c r="Q113" s="180"/>
    </row>
    <row r="114" spans="2:17" ht="33.6" customHeight="1" x14ac:dyDescent="0.3">
      <c r="B114" s="134" t="s">
        <v>99</v>
      </c>
      <c r="C114" s="134"/>
      <c r="D114" s="3" t="s">
        <v>151</v>
      </c>
      <c r="E114" s="3">
        <v>1032394955</v>
      </c>
      <c r="F114" s="3" t="s">
        <v>152</v>
      </c>
      <c r="G114" s="3" t="s">
        <v>153</v>
      </c>
      <c r="H114" s="132">
        <v>41621</v>
      </c>
      <c r="I114" s="5"/>
      <c r="J114" s="1" t="s">
        <v>154</v>
      </c>
      <c r="K114" s="85" t="s">
        <v>155</v>
      </c>
      <c r="L114" s="85" t="s">
        <v>156</v>
      </c>
      <c r="M114" s="109" t="s">
        <v>101</v>
      </c>
      <c r="N114" s="109" t="s">
        <v>101</v>
      </c>
      <c r="O114" s="109" t="s">
        <v>101</v>
      </c>
      <c r="P114" s="178"/>
      <c r="Q114" s="178"/>
    </row>
    <row r="117" spans="2:17" ht="15" thickBot="1" x14ac:dyDescent="0.35"/>
    <row r="118" spans="2:17" ht="54" customHeight="1" x14ac:dyDescent="0.3">
      <c r="B118" s="112" t="s">
        <v>33</v>
      </c>
      <c r="C118" s="112" t="s">
        <v>49</v>
      </c>
      <c r="D118" s="108" t="s">
        <v>50</v>
      </c>
      <c r="E118" s="112" t="s">
        <v>51</v>
      </c>
      <c r="F118" s="77" t="s">
        <v>56</v>
      </c>
      <c r="G118" s="82"/>
    </row>
    <row r="119" spans="2:17" ht="120.75" customHeight="1" x14ac:dyDescent="0.2">
      <c r="B119" s="186" t="s">
        <v>53</v>
      </c>
      <c r="C119" s="6" t="s">
        <v>94</v>
      </c>
      <c r="D119" s="138">
        <v>25</v>
      </c>
      <c r="E119" s="138">
        <v>25</v>
      </c>
      <c r="F119" s="187">
        <f>+E119+E120+E121</f>
        <v>60</v>
      </c>
      <c r="G119" s="83"/>
    </row>
    <row r="120" spans="2:17" ht="76.2" customHeight="1" x14ac:dyDescent="0.2">
      <c r="B120" s="186"/>
      <c r="C120" s="6" t="s">
        <v>95</v>
      </c>
      <c r="D120" s="135">
        <v>25</v>
      </c>
      <c r="E120" s="138">
        <v>25</v>
      </c>
      <c r="F120" s="188"/>
      <c r="G120" s="83"/>
    </row>
    <row r="121" spans="2:17" ht="69" customHeight="1" x14ac:dyDescent="0.2">
      <c r="B121" s="186"/>
      <c r="C121" s="6" t="s">
        <v>96</v>
      </c>
      <c r="D121" s="138">
        <v>10</v>
      </c>
      <c r="E121" s="138">
        <v>10</v>
      </c>
      <c r="F121" s="189"/>
      <c r="G121" s="83"/>
    </row>
    <row r="122" spans="2:17" x14ac:dyDescent="0.3">
      <c r="C122" s="92"/>
    </row>
    <row r="125" spans="2:17" x14ac:dyDescent="0.3">
      <c r="B125" s="110" t="s">
        <v>57</v>
      </c>
    </row>
    <row r="128" spans="2:17" x14ac:dyDescent="0.3">
      <c r="B128" s="113" t="s">
        <v>33</v>
      </c>
      <c r="C128" s="113" t="s">
        <v>58</v>
      </c>
      <c r="D128" s="112" t="s">
        <v>51</v>
      </c>
      <c r="E128" s="112" t="s">
        <v>16</v>
      </c>
    </row>
    <row r="129" spans="2:5" ht="27.6" x14ac:dyDescent="0.3">
      <c r="B129" s="93" t="s">
        <v>59</v>
      </c>
      <c r="C129" s="94">
        <v>40</v>
      </c>
      <c r="D129" s="138">
        <f>+E104</f>
        <v>0</v>
      </c>
      <c r="E129" s="166">
        <f>+D129+D130</f>
        <v>60</v>
      </c>
    </row>
    <row r="130" spans="2:5" ht="41.4" x14ac:dyDescent="0.3">
      <c r="B130" s="93" t="s">
        <v>60</v>
      </c>
      <c r="C130" s="94">
        <v>60</v>
      </c>
      <c r="D130" s="138">
        <f>+F119</f>
        <v>60</v>
      </c>
      <c r="E130" s="167"/>
    </row>
  </sheetData>
  <mergeCells count="38">
    <mergeCell ref="E129:E130"/>
    <mergeCell ref="B90:P90"/>
    <mergeCell ref="B93:N93"/>
    <mergeCell ref="E104:E106"/>
    <mergeCell ref="B109:N109"/>
    <mergeCell ref="J111:L111"/>
    <mergeCell ref="P111:Q111"/>
    <mergeCell ref="P112:Q112"/>
    <mergeCell ref="P113:Q113"/>
    <mergeCell ref="P114:Q114"/>
    <mergeCell ref="B119:B121"/>
    <mergeCell ref="F119:F121"/>
    <mergeCell ref="D87:E87"/>
    <mergeCell ref="C58:N58"/>
    <mergeCell ref="B60:N60"/>
    <mergeCell ref="O63:P63"/>
    <mergeCell ref="B73:N73"/>
    <mergeCell ref="J78:L78"/>
    <mergeCell ref="P78:Q78"/>
    <mergeCell ref="P79:Q79"/>
    <mergeCell ref="P80:Q80"/>
    <mergeCell ref="P81:Q81"/>
    <mergeCell ref="B83:N83"/>
    <mergeCell ref="D86:E86"/>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0"/>
  <sheetViews>
    <sheetView topLeftCell="A102" zoomScale="80" zoomScaleNormal="80" workbookViewId="0">
      <selection activeCell="D112" sqref="D112:Q114"/>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57" t="s">
        <v>63</v>
      </c>
      <c r="C2" s="158"/>
      <c r="D2" s="158"/>
      <c r="E2" s="158"/>
      <c r="F2" s="158"/>
      <c r="G2" s="158"/>
      <c r="H2" s="158"/>
      <c r="I2" s="158"/>
      <c r="J2" s="158"/>
      <c r="K2" s="158"/>
      <c r="L2" s="158"/>
      <c r="M2" s="158"/>
      <c r="N2" s="158"/>
      <c r="O2" s="158"/>
      <c r="P2" s="158"/>
    </row>
    <row r="4" spans="2:16" ht="25.8" x14ac:dyDescent="0.3">
      <c r="B4" s="157" t="s">
        <v>48</v>
      </c>
      <c r="C4" s="158"/>
      <c r="D4" s="158"/>
      <c r="E4" s="158"/>
      <c r="F4" s="158"/>
      <c r="G4" s="158"/>
      <c r="H4" s="158"/>
      <c r="I4" s="158"/>
      <c r="J4" s="158"/>
      <c r="K4" s="158"/>
      <c r="L4" s="158"/>
      <c r="M4" s="158"/>
      <c r="N4" s="158"/>
      <c r="O4" s="158"/>
      <c r="P4" s="158"/>
    </row>
    <row r="5" spans="2:16" ht="15" thickBot="1" x14ac:dyDescent="0.35"/>
    <row r="6" spans="2:16" ht="21.6" thickBot="1" x14ac:dyDescent="0.35">
      <c r="B6" s="11" t="s">
        <v>4</v>
      </c>
      <c r="C6" s="159" t="s">
        <v>115</v>
      </c>
      <c r="D6" s="159"/>
      <c r="E6" s="159"/>
      <c r="F6" s="159"/>
      <c r="G6" s="159"/>
      <c r="H6" s="159"/>
      <c r="I6" s="159"/>
      <c r="J6" s="159"/>
      <c r="K6" s="159"/>
      <c r="L6" s="159"/>
      <c r="M6" s="159"/>
      <c r="N6" s="160"/>
    </row>
    <row r="7" spans="2:16" ht="16.2" thickBot="1" x14ac:dyDescent="0.35">
      <c r="B7" s="12" t="s">
        <v>5</v>
      </c>
      <c r="C7" s="159"/>
      <c r="D7" s="159"/>
      <c r="E7" s="159"/>
      <c r="F7" s="159"/>
      <c r="G7" s="159"/>
      <c r="H7" s="159"/>
      <c r="I7" s="159"/>
      <c r="J7" s="159"/>
      <c r="K7" s="159"/>
      <c r="L7" s="159"/>
      <c r="M7" s="159"/>
      <c r="N7" s="160"/>
    </row>
    <row r="8" spans="2:16" ht="16.2" thickBot="1" x14ac:dyDescent="0.35">
      <c r="B8" s="12" t="s">
        <v>6</v>
      </c>
      <c r="C8" s="159"/>
      <c r="D8" s="159"/>
      <c r="E8" s="159"/>
      <c r="F8" s="159"/>
      <c r="G8" s="159"/>
      <c r="H8" s="159"/>
      <c r="I8" s="159"/>
      <c r="J8" s="159"/>
      <c r="K8" s="159"/>
      <c r="L8" s="159"/>
      <c r="M8" s="159"/>
      <c r="N8" s="160"/>
    </row>
    <row r="9" spans="2:16" ht="16.2" thickBot="1" x14ac:dyDescent="0.35">
      <c r="B9" s="12" t="s">
        <v>7</v>
      </c>
      <c r="C9" s="159">
        <v>54</v>
      </c>
      <c r="D9" s="159"/>
      <c r="E9" s="159"/>
      <c r="F9" s="159"/>
      <c r="G9" s="159"/>
      <c r="H9" s="159"/>
      <c r="I9" s="159"/>
      <c r="J9" s="159"/>
      <c r="K9" s="159"/>
      <c r="L9" s="159"/>
      <c r="M9" s="159"/>
      <c r="N9" s="160"/>
    </row>
    <row r="10" spans="2:16" ht="16.2" thickBot="1" x14ac:dyDescent="0.35">
      <c r="B10" s="12" t="s">
        <v>8</v>
      </c>
      <c r="C10" s="161"/>
      <c r="D10" s="161"/>
      <c r="E10" s="162"/>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163" t="s">
        <v>65</v>
      </c>
      <c r="C14" s="163"/>
      <c r="D14" s="52" t="s">
        <v>12</v>
      </c>
      <c r="E14" s="52" t="s">
        <v>13</v>
      </c>
      <c r="F14" s="52" t="s">
        <v>29</v>
      </c>
      <c r="G14" s="80"/>
      <c r="I14" s="38"/>
      <c r="J14" s="38"/>
      <c r="K14" s="38"/>
      <c r="L14" s="38"/>
      <c r="M14" s="38"/>
      <c r="N14" s="21"/>
    </row>
    <row r="15" spans="2:16" x14ac:dyDescent="0.3">
      <c r="B15" s="163"/>
      <c r="C15" s="163"/>
      <c r="D15" s="52">
        <v>54</v>
      </c>
      <c r="E15" s="36">
        <v>760134284</v>
      </c>
      <c r="F15" s="36">
        <v>364</v>
      </c>
      <c r="G15" s="81"/>
      <c r="I15" s="39"/>
      <c r="J15" s="39"/>
      <c r="K15" s="39"/>
      <c r="L15" s="39"/>
      <c r="M15" s="39"/>
      <c r="N15" s="21"/>
    </row>
    <row r="16" spans="2:16" x14ac:dyDescent="0.3">
      <c r="B16" s="163"/>
      <c r="C16" s="163"/>
      <c r="D16" s="52"/>
      <c r="E16" s="36"/>
      <c r="F16" s="36"/>
      <c r="G16" s="81"/>
      <c r="I16" s="39"/>
      <c r="J16" s="39"/>
      <c r="K16" s="39"/>
      <c r="L16" s="39"/>
      <c r="M16" s="39"/>
      <c r="N16" s="21"/>
    </row>
    <row r="17" spans="1:14" x14ac:dyDescent="0.3">
      <c r="B17" s="163"/>
      <c r="C17" s="163"/>
      <c r="D17" s="52"/>
      <c r="E17" s="36"/>
      <c r="F17" s="36"/>
      <c r="G17" s="81"/>
      <c r="I17" s="39"/>
      <c r="J17" s="39"/>
      <c r="K17" s="39"/>
      <c r="L17" s="39"/>
      <c r="M17" s="39"/>
      <c r="N17" s="21"/>
    </row>
    <row r="18" spans="1:14" x14ac:dyDescent="0.3">
      <c r="B18" s="163"/>
      <c r="C18" s="163"/>
      <c r="D18" s="52"/>
      <c r="E18" s="37"/>
      <c r="F18" s="36"/>
      <c r="G18" s="81"/>
      <c r="H18" s="22"/>
      <c r="I18" s="39"/>
      <c r="J18" s="39"/>
      <c r="K18" s="39"/>
      <c r="L18" s="39"/>
      <c r="M18" s="39"/>
      <c r="N18" s="20"/>
    </row>
    <row r="19" spans="1:14" x14ac:dyDescent="0.3">
      <c r="B19" s="163"/>
      <c r="C19" s="163"/>
      <c r="D19" s="52"/>
      <c r="E19" s="37"/>
      <c r="F19" s="36"/>
      <c r="G19" s="81"/>
      <c r="H19" s="22"/>
      <c r="I19" s="41"/>
      <c r="J19" s="41"/>
      <c r="K19" s="41"/>
      <c r="L19" s="41"/>
      <c r="M19" s="41"/>
      <c r="N19" s="20"/>
    </row>
    <row r="20" spans="1:14" x14ac:dyDescent="0.3">
      <c r="B20" s="163"/>
      <c r="C20" s="163"/>
      <c r="D20" s="52"/>
      <c r="E20" s="37"/>
      <c r="F20" s="36"/>
      <c r="G20" s="81"/>
      <c r="H20" s="22"/>
      <c r="I20" s="8"/>
      <c r="J20" s="8"/>
      <c r="K20" s="8"/>
      <c r="L20" s="8"/>
      <c r="M20" s="8"/>
      <c r="N20" s="20"/>
    </row>
    <row r="21" spans="1:14" x14ac:dyDescent="0.3">
      <c r="B21" s="163"/>
      <c r="C21" s="163"/>
      <c r="D21" s="52"/>
      <c r="E21" s="37"/>
      <c r="F21" s="36"/>
      <c r="G21" s="81"/>
      <c r="H21" s="22"/>
      <c r="I21" s="8"/>
      <c r="J21" s="8"/>
      <c r="K21" s="8"/>
      <c r="L21" s="8"/>
      <c r="M21" s="8"/>
      <c r="N21" s="20"/>
    </row>
    <row r="22" spans="1:14" ht="15" thickBot="1" x14ac:dyDescent="0.35">
      <c r="B22" s="164" t="s">
        <v>14</v>
      </c>
      <c r="C22" s="165"/>
      <c r="D22" s="52"/>
      <c r="E22" s="64"/>
      <c r="F22" s="36"/>
      <c r="G22" s="81"/>
      <c r="H22" s="22"/>
      <c r="I22" s="8"/>
      <c r="J22" s="8"/>
      <c r="K22" s="8"/>
      <c r="L22" s="8"/>
      <c r="M22" s="8"/>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291</v>
      </c>
      <c r="D24" s="42"/>
      <c r="E24" s="45">
        <f>E22</f>
        <v>0</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100</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101</v>
      </c>
      <c r="D29" s="113" t="s">
        <v>102</v>
      </c>
      <c r="E29" s="92"/>
      <c r="F29" s="92"/>
      <c r="G29" s="92"/>
      <c r="H29" s="92"/>
      <c r="I29" s="95"/>
      <c r="J29" s="95"/>
      <c r="K29" s="95"/>
      <c r="L29" s="95"/>
      <c r="M29" s="95"/>
      <c r="N29" s="96"/>
    </row>
    <row r="30" spans="1:14" x14ac:dyDescent="0.3">
      <c r="A30" s="87"/>
      <c r="B30" s="109" t="s">
        <v>103</v>
      </c>
      <c r="C30" s="109"/>
      <c r="D30" s="109" t="s">
        <v>102</v>
      </c>
      <c r="E30" s="92"/>
      <c r="F30" s="92"/>
      <c r="G30" s="92"/>
      <c r="H30" s="92"/>
      <c r="I30" s="95"/>
      <c r="J30" s="95"/>
      <c r="K30" s="95"/>
      <c r="L30" s="95"/>
      <c r="M30" s="95"/>
      <c r="N30" s="96"/>
    </row>
    <row r="31" spans="1:14" x14ac:dyDescent="0.3">
      <c r="A31" s="87"/>
      <c r="B31" s="109" t="s">
        <v>104</v>
      </c>
      <c r="C31" s="109" t="s">
        <v>101</v>
      </c>
      <c r="D31" s="109"/>
      <c r="E31" s="92"/>
      <c r="F31" s="92"/>
      <c r="G31" s="92"/>
      <c r="H31" s="92"/>
      <c r="I31" s="95"/>
      <c r="J31" s="95"/>
      <c r="K31" s="95"/>
      <c r="L31" s="95"/>
      <c r="M31" s="95"/>
      <c r="N31" s="96"/>
    </row>
    <row r="32" spans="1:14" x14ac:dyDescent="0.3">
      <c r="A32" s="87"/>
      <c r="B32" s="109" t="s">
        <v>105</v>
      </c>
      <c r="C32" s="109" t="s">
        <v>101</v>
      </c>
      <c r="D32" s="109"/>
      <c r="E32" s="92"/>
      <c r="F32" s="92"/>
      <c r="G32" s="92"/>
      <c r="H32" s="92"/>
      <c r="I32" s="95"/>
      <c r="J32" s="95"/>
      <c r="K32" s="95"/>
      <c r="L32" s="95"/>
      <c r="M32" s="95"/>
      <c r="N32" s="96"/>
    </row>
    <row r="33" spans="1:17" x14ac:dyDescent="0.3">
      <c r="A33" s="87"/>
      <c r="B33" s="109" t="s">
        <v>106</v>
      </c>
      <c r="C33" s="109"/>
      <c r="D33" s="109" t="s">
        <v>102</v>
      </c>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107</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108</v>
      </c>
      <c r="C40" s="94">
        <v>40</v>
      </c>
      <c r="D40" s="111">
        <v>0</v>
      </c>
      <c r="E40" s="166">
        <f>+D40+D41</f>
        <v>60</v>
      </c>
      <c r="F40" s="92"/>
      <c r="G40" s="92"/>
      <c r="H40" s="92"/>
      <c r="I40" s="95"/>
      <c r="J40" s="95"/>
      <c r="K40" s="95"/>
      <c r="L40" s="95"/>
      <c r="M40" s="95"/>
      <c r="N40" s="96"/>
    </row>
    <row r="41" spans="1:17" ht="41.4" x14ac:dyDescent="0.3">
      <c r="A41" s="87"/>
      <c r="B41" s="93" t="s">
        <v>109</v>
      </c>
      <c r="C41" s="94">
        <v>60</v>
      </c>
      <c r="D41" s="111">
        <v>60</v>
      </c>
      <c r="E41" s="167"/>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168" t="s">
        <v>35</v>
      </c>
      <c r="N45" s="168"/>
    </row>
    <row r="46" spans="1:17" x14ac:dyDescent="0.3">
      <c r="B46" s="66" t="s">
        <v>30</v>
      </c>
      <c r="M46" s="65"/>
      <c r="N46" s="65"/>
    </row>
    <row r="47" spans="1:17" ht="15" thickBot="1" x14ac:dyDescent="0.35">
      <c r="M47" s="65"/>
      <c r="N47" s="65"/>
    </row>
    <row r="48" spans="1:17" s="8" customFormat="1" ht="109.5" customHeight="1" thickBot="1" x14ac:dyDescent="0.35">
      <c r="B48" s="106" t="s">
        <v>110</v>
      </c>
      <c r="C48" s="106" t="s">
        <v>111</v>
      </c>
      <c r="D48" s="106" t="s">
        <v>112</v>
      </c>
      <c r="E48" s="54" t="s">
        <v>45</v>
      </c>
      <c r="F48" s="54" t="s">
        <v>22</v>
      </c>
      <c r="G48" s="54" t="s">
        <v>67</v>
      </c>
      <c r="H48" s="54" t="s">
        <v>17</v>
      </c>
      <c r="I48" s="54" t="s">
        <v>10</v>
      </c>
      <c r="J48" s="54" t="s">
        <v>31</v>
      </c>
      <c r="K48" s="54" t="s">
        <v>61</v>
      </c>
      <c r="L48" s="54" t="s">
        <v>20</v>
      </c>
      <c r="M48" s="91" t="s">
        <v>26</v>
      </c>
      <c r="N48" s="106" t="s">
        <v>113</v>
      </c>
      <c r="O48" s="54" t="s">
        <v>36</v>
      </c>
      <c r="P48" s="55" t="s">
        <v>11</v>
      </c>
      <c r="Q48" s="55" t="s">
        <v>19</v>
      </c>
    </row>
    <row r="49" spans="1:26" s="29" customFormat="1" ht="15" thickBot="1" x14ac:dyDescent="0.35">
      <c r="A49" s="47">
        <v>1</v>
      </c>
      <c r="B49" s="34" t="s">
        <v>115</v>
      </c>
      <c r="C49" s="34" t="s">
        <v>115</v>
      </c>
      <c r="D49" s="122" t="s">
        <v>116</v>
      </c>
      <c r="E49" s="128">
        <v>110</v>
      </c>
      <c r="F49" s="128" t="s">
        <v>101</v>
      </c>
      <c r="G49" s="122"/>
      <c r="H49" s="130">
        <v>41297</v>
      </c>
      <c r="I49" s="130">
        <v>41639</v>
      </c>
      <c r="J49" s="131"/>
      <c r="K49" s="131">
        <v>11</v>
      </c>
      <c r="L49" s="131"/>
      <c r="M49" s="131">
        <v>618</v>
      </c>
      <c r="N49" s="119">
        <f>+M49*G49</f>
        <v>0</v>
      </c>
      <c r="O49" s="129">
        <v>518455983</v>
      </c>
      <c r="P49" s="129">
        <v>88</v>
      </c>
      <c r="Q49" s="116"/>
      <c r="R49" s="28"/>
      <c r="S49" s="28"/>
      <c r="T49" s="28"/>
      <c r="U49" s="28"/>
      <c r="V49" s="28"/>
      <c r="W49" s="28"/>
      <c r="X49" s="28"/>
      <c r="Y49" s="28"/>
      <c r="Z49" s="28"/>
    </row>
    <row r="50" spans="1:26" s="29" customFormat="1" ht="15" thickBot="1" x14ac:dyDescent="0.35">
      <c r="A50" s="47">
        <f>+A49+1</f>
        <v>2</v>
      </c>
      <c r="B50" s="34" t="s">
        <v>115</v>
      </c>
      <c r="C50" s="125" t="s">
        <v>115</v>
      </c>
      <c r="D50" s="126" t="s">
        <v>116</v>
      </c>
      <c r="E50" s="123">
        <v>330</v>
      </c>
      <c r="F50" s="120" t="s">
        <v>101</v>
      </c>
      <c r="G50" s="120"/>
      <c r="H50" s="124">
        <v>41515</v>
      </c>
      <c r="I50" s="124">
        <v>41912</v>
      </c>
      <c r="J50" s="121"/>
      <c r="K50" s="123">
        <v>9</v>
      </c>
      <c r="L50" s="139">
        <v>4</v>
      </c>
      <c r="M50" s="123">
        <v>290</v>
      </c>
      <c r="N50" s="90"/>
      <c r="O50" s="27">
        <v>912608106</v>
      </c>
      <c r="P50" s="27">
        <v>89</v>
      </c>
      <c r="Q50" s="116"/>
      <c r="R50" s="28"/>
      <c r="S50" s="28"/>
      <c r="T50" s="28"/>
      <c r="U50" s="28"/>
      <c r="V50" s="28"/>
      <c r="W50" s="28"/>
      <c r="X50" s="28"/>
      <c r="Y50" s="28"/>
      <c r="Z50" s="28"/>
    </row>
    <row r="51" spans="1:26" s="29" customFormat="1" ht="16.5" customHeight="1" thickBot="1" x14ac:dyDescent="0.35">
      <c r="A51" s="47">
        <f t="shared" ref="A51" si="0">+A50+1</f>
        <v>3</v>
      </c>
      <c r="B51" s="34" t="s">
        <v>115</v>
      </c>
      <c r="C51" s="125" t="s">
        <v>115</v>
      </c>
      <c r="D51" s="126" t="s">
        <v>116</v>
      </c>
      <c r="E51" s="127">
        <v>147</v>
      </c>
      <c r="F51" s="25" t="s">
        <v>101</v>
      </c>
      <c r="G51" s="25"/>
      <c r="H51" s="105">
        <v>41662</v>
      </c>
      <c r="I51" s="105">
        <v>41912</v>
      </c>
      <c r="J51" s="26"/>
      <c r="K51" s="26"/>
      <c r="L51" s="127">
        <v>8</v>
      </c>
      <c r="M51" s="127">
        <v>392</v>
      </c>
      <c r="N51" s="90"/>
      <c r="O51" s="27">
        <v>456369772</v>
      </c>
      <c r="P51" s="27" t="s">
        <v>117</v>
      </c>
      <c r="Q51" s="116"/>
      <c r="R51" s="28"/>
      <c r="S51" s="28"/>
      <c r="T51" s="28"/>
      <c r="U51" s="28"/>
      <c r="V51" s="28"/>
      <c r="W51" s="28"/>
      <c r="X51" s="28"/>
      <c r="Y51" s="28"/>
      <c r="Z51" s="28"/>
    </row>
    <row r="52" spans="1:26" s="29" customFormat="1" x14ac:dyDescent="0.3">
      <c r="A52" s="47"/>
      <c r="B52" s="50" t="s">
        <v>16</v>
      </c>
      <c r="C52" s="49"/>
      <c r="D52" s="48"/>
      <c r="E52" s="24"/>
      <c r="F52" s="25"/>
      <c r="G52" s="25"/>
      <c r="H52" s="25"/>
      <c r="I52" s="26"/>
      <c r="J52" s="26"/>
      <c r="K52" s="51"/>
      <c r="L52" s="51"/>
      <c r="M52" s="114"/>
      <c r="N52" s="51"/>
      <c r="O52" s="27"/>
      <c r="P52" s="27"/>
      <c r="Q52" s="117"/>
    </row>
    <row r="53" spans="1:26" s="30" customFormat="1" x14ac:dyDescent="0.3">
      <c r="E53" s="31"/>
    </row>
    <row r="54" spans="1:26" s="30" customFormat="1" x14ac:dyDescent="0.3">
      <c r="B54" s="154" t="s">
        <v>28</v>
      </c>
      <c r="C54" s="154" t="s">
        <v>27</v>
      </c>
      <c r="D54" s="156" t="s">
        <v>34</v>
      </c>
      <c r="E54" s="156"/>
    </row>
    <row r="55" spans="1:26" s="30" customFormat="1" x14ac:dyDescent="0.3">
      <c r="B55" s="155"/>
      <c r="C55" s="155"/>
      <c r="D55" s="61" t="s">
        <v>23</v>
      </c>
      <c r="E55" s="62" t="s">
        <v>24</v>
      </c>
    </row>
    <row r="56" spans="1:26" s="30" customFormat="1" ht="30.6" customHeight="1" x14ac:dyDescent="0.3">
      <c r="B56" s="59" t="s">
        <v>21</v>
      </c>
      <c r="C56" s="60" t="s">
        <v>158</v>
      </c>
      <c r="D56" s="58"/>
      <c r="E56" s="58" t="s">
        <v>102</v>
      </c>
      <c r="F56" s="32"/>
      <c r="G56" s="32"/>
      <c r="H56" s="32"/>
      <c r="I56" s="32"/>
      <c r="J56" s="32"/>
      <c r="K56" s="32"/>
      <c r="L56" s="32"/>
      <c r="M56" s="32"/>
    </row>
    <row r="57" spans="1:26" s="30" customFormat="1" ht="30" customHeight="1" x14ac:dyDescent="0.3">
      <c r="B57" s="59" t="s">
        <v>25</v>
      </c>
      <c r="C57" s="60" t="s">
        <v>159</v>
      </c>
      <c r="D57" s="58" t="s">
        <v>101</v>
      </c>
      <c r="E57" s="58"/>
    </row>
    <row r="58" spans="1:26" s="30" customFormat="1" x14ac:dyDescent="0.3">
      <c r="B58" s="33"/>
      <c r="C58" s="170"/>
      <c r="D58" s="170"/>
      <c r="E58" s="170"/>
      <c r="F58" s="170"/>
      <c r="G58" s="170"/>
      <c r="H58" s="170"/>
      <c r="I58" s="170"/>
      <c r="J58" s="170"/>
      <c r="K58" s="170"/>
      <c r="L58" s="170"/>
      <c r="M58" s="170"/>
      <c r="N58" s="170"/>
    </row>
    <row r="59" spans="1:26" ht="28.2" customHeight="1" thickBot="1" x14ac:dyDescent="0.35"/>
    <row r="60" spans="1:26" ht="26.4" thickBot="1" x14ac:dyDescent="0.35">
      <c r="B60" s="171" t="s">
        <v>68</v>
      </c>
      <c r="C60" s="171"/>
      <c r="D60" s="171"/>
      <c r="E60" s="171"/>
      <c r="F60" s="171"/>
      <c r="G60" s="171"/>
      <c r="H60" s="171"/>
      <c r="I60" s="171"/>
      <c r="J60" s="171"/>
      <c r="K60" s="171"/>
      <c r="L60" s="171"/>
      <c r="M60" s="171"/>
      <c r="N60" s="171"/>
    </row>
    <row r="63" spans="1:26" ht="109.5" customHeight="1" x14ac:dyDescent="0.3">
      <c r="B63" s="108" t="s">
        <v>114</v>
      </c>
      <c r="C63" s="68" t="s">
        <v>2</v>
      </c>
      <c r="D63" s="68" t="s">
        <v>70</v>
      </c>
      <c r="E63" s="68" t="s">
        <v>69</v>
      </c>
      <c r="F63" s="68" t="s">
        <v>71</v>
      </c>
      <c r="G63" s="68" t="s">
        <v>72</v>
      </c>
      <c r="H63" s="68" t="s">
        <v>73</v>
      </c>
      <c r="I63" s="68" t="s">
        <v>74</v>
      </c>
      <c r="J63" s="68" t="s">
        <v>75</v>
      </c>
      <c r="K63" s="68" t="s">
        <v>76</v>
      </c>
      <c r="L63" s="68" t="s">
        <v>77</v>
      </c>
      <c r="M63" s="84" t="s">
        <v>78</v>
      </c>
      <c r="N63" s="84" t="s">
        <v>79</v>
      </c>
      <c r="O63" s="172" t="s">
        <v>3</v>
      </c>
      <c r="P63" s="173"/>
      <c r="Q63" s="68" t="s">
        <v>18</v>
      </c>
    </row>
    <row r="64" spans="1:26" ht="15" customHeight="1" x14ac:dyDescent="0.3">
      <c r="B64" s="3" t="s">
        <v>118</v>
      </c>
      <c r="C64" s="3" t="s">
        <v>119</v>
      </c>
      <c r="D64" s="5" t="s">
        <v>120</v>
      </c>
      <c r="E64" s="5">
        <v>214</v>
      </c>
      <c r="F64" s="4" t="s">
        <v>128</v>
      </c>
      <c r="G64" s="4" t="s">
        <v>128</v>
      </c>
      <c r="H64" s="4" t="s">
        <v>128</v>
      </c>
      <c r="I64" s="85" t="s">
        <v>102</v>
      </c>
      <c r="J64" s="85"/>
      <c r="K64" s="63"/>
      <c r="L64" s="63"/>
      <c r="M64" s="63"/>
      <c r="N64" s="63"/>
      <c r="O64" s="190" t="s">
        <v>129</v>
      </c>
      <c r="P64" s="191"/>
      <c r="Q64" s="63"/>
    </row>
    <row r="65" spans="2:17" x14ac:dyDescent="0.3">
      <c r="B65" s="3" t="s">
        <v>121</v>
      </c>
      <c r="C65" s="3" t="s">
        <v>122</v>
      </c>
      <c r="D65" s="5" t="s">
        <v>123</v>
      </c>
      <c r="E65" s="5">
        <v>50</v>
      </c>
      <c r="F65" s="4" t="s">
        <v>128</v>
      </c>
      <c r="G65" s="4" t="s">
        <v>128</v>
      </c>
      <c r="H65" s="4" t="s">
        <v>128</v>
      </c>
      <c r="I65" s="85" t="s">
        <v>102</v>
      </c>
      <c r="J65" s="85"/>
      <c r="K65" s="63"/>
      <c r="L65" s="63"/>
      <c r="M65" s="63"/>
      <c r="N65" s="63"/>
      <c r="O65" s="192"/>
      <c r="P65" s="193"/>
      <c r="Q65" s="63"/>
    </row>
    <row r="66" spans="2:17" x14ac:dyDescent="0.3">
      <c r="B66" s="3" t="s">
        <v>124</v>
      </c>
      <c r="C66" s="3" t="s">
        <v>122</v>
      </c>
      <c r="D66" s="5" t="s">
        <v>125</v>
      </c>
      <c r="E66" s="5">
        <v>50</v>
      </c>
      <c r="F66" s="4" t="s">
        <v>128</v>
      </c>
      <c r="G66" s="4" t="s">
        <v>128</v>
      </c>
      <c r="H66" s="4" t="s">
        <v>128</v>
      </c>
      <c r="I66" s="85" t="s">
        <v>102</v>
      </c>
      <c r="J66" s="85"/>
      <c r="K66" s="63"/>
      <c r="L66" s="63"/>
      <c r="M66" s="63"/>
      <c r="N66" s="63"/>
      <c r="O66" s="192"/>
      <c r="P66" s="193"/>
      <c r="Q66" s="63"/>
    </row>
    <row r="67" spans="2:17" x14ac:dyDescent="0.3">
      <c r="B67" s="3" t="s">
        <v>126</v>
      </c>
      <c r="C67" s="3" t="s">
        <v>122</v>
      </c>
      <c r="D67" s="5" t="s">
        <v>127</v>
      </c>
      <c r="E67" s="5">
        <v>50</v>
      </c>
      <c r="F67" s="4" t="s">
        <v>128</v>
      </c>
      <c r="G67" s="4" t="s">
        <v>128</v>
      </c>
      <c r="H67" s="4" t="s">
        <v>128</v>
      </c>
      <c r="I67" s="85" t="s">
        <v>102</v>
      </c>
      <c r="J67" s="85"/>
      <c r="K67" s="63"/>
      <c r="L67" s="63"/>
      <c r="M67" s="63"/>
      <c r="N67" s="63"/>
      <c r="O67" s="194"/>
      <c r="P67" s="195"/>
      <c r="Q67" s="63"/>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174" t="s">
        <v>38</v>
      </c>
      <c r="C73" s="175"/>
      <c r="D73" s="175"/>
      <c r="E73" s="175"/>
      <c r="F73" s="175"/>
      <c r="G73" s="175"/>
      <c r="H73" s="175"/>
      <c r="I73" s="175"/>
      <c r="J73" s="175"/>
      <c r="K73" s="175"/>
      <c r="L73" s="175"/>
      <c r="M73" s="175"/>
      <c r="N73" s="176"/>
    </row>
    <row r="78" spans="2:17" ht="76.5" customHeight="1" x14ac:dyDescent="0.3">
      <c r="B78" s="56" t="s">
        <v>0</v>
      </c>
      <c r="C78" s="56" t="s">
        <v>39</v>
      </c>
      <c r="D78" s="56" t="s">
        <v>40</v>
      </c>
      <c r="E78" s="56" t="s">
        <v>80</v>
      </c>
      <c r="F78" s="56" t="s">
        <v>82</v>
      </c>
      <c r="G78" s="56" t="s">
        <v>83</v>
      </c>
      <c r="H78" s="56" t="s">
        <v>84</v>
      </c>
      <c r="I78" s="56" t="s">
        <v>81</v>
      </c>
      <c r="J78" s="172" t="s">
        <v>85</v>
      </c>
      <c r="K78" s="177"/>
      <c r="L78" s="173"/>
      <c r="M78" s="56" t="s">
        <v>89</v>
      </c>
      <c r="N78" s="56" t="s">
        <v>41</v>
      </c>
      <c r="O78" s="56" t="s">
        <v>42</v>
      </c>
      <c r="P78" s="172" t="s">
        <v>3</v>
      </c>
      <c r="Q78" s="173"/>
    </row>
    <row r="79" spans="2:17" ht="60.75" customHeight="1" x14ac:dyDescent="0.3">
      <c r="B79" s="79" t="s">
        <v>43</v>
      </c>
      <c r="C79" s="79" t="s">
        <v>130</v>
      </c>
      <c r="D79" s="3" t="s">
        <v>131</v>
      </c>
      <c r="E79" s="3">
        <v>36286944</v>
      </c>
      <c r="F79" s="118" t="s">
        <v>133</v>
      </c>
      <c r="G79" s="118" t="s">
        <v>134</v>
      </c>
      <c r="H79" s="141" t="s">
        <v>161</v>
      </c>
      <c r="I79" s="5"/>
      <c r="J79" s="1" t="s">
        <v>135</v>
      </c>
      <c r="K79" s="86" t="s">
        <v>136</v>
      </c>
      <c r="L79" s="86" t="s">
        <v>137</v>
      </c>
      <c r="M79" s="63" t="s">
        <v>101</v>
      </c>
      <c r="N79" s="109" t="s">
        <v>101</v>
      </c>
      <c r="O79" s="109" t="s">
        <v>101</v>
      </c>
      <c r="P79" s="178"/>
      <c r="Q79" s="178"/>
    </row>
    <row r="80" spans="2:17" ht="60.75" customHeight="1" x14ac:dyDescent="0.3">
      <c r="B80" s="118" t="s">
        <v>44</v>
      </c>
      <c r="C80" s="118" t="s">
        <v>160</v>
      </c>
      <c r="D80" s="3" t="s">
        <v>141</v>
      </c>
      <c r="E80" s="3">
        <v>1083874907</v>
      </c>
      <c r="F80" s="118" t="s">
        <v>140</v>
      </c>
      <c r="G80" s="118" t="s">
        <v>132</v>
      </c>
      <c r="H80" s="140">
        <v>40719</v>
      </c>
      <c r="I80" s="5"/>
      <c r="J80" s="1" t="s">
        <v>142</v>
      </c>
      <c r="K80" s="86" t="s">
        <v>143</v>
      </c>
      <c r="L80" s="86" t="s">
        <v>140</v>
      </c>
      <c r="M80" s="109" t="s">
        <v>101</v>
      </c>
      <c r="N80" s="109" t="s">
        <v>101</v>
      </c>
      <c r="O80" s="109" t="s">
        <v>101</v>
      </c>
      <c r="P80" s="179"/>
      <c r="Q80" s="180"/>
    </row>
    <row r="81" spans="2:17" ht="53.25" customHeight="1" x14ac:dyDescent="0.3">
      <c r="B81" s="133" t="s">
        <v>44</v>
      </c>
      <c r="C81" s="133" t="s">
        <v>160</v>
      </c>
      <c r="D81" s="109" t="s">
        <v>170</v>
      </c>
      <c r="E81" s="109">
        <v>7704636</v>
      </c>
      <c r="F81" s="109" t="s">
        <v>171</v>
      </c>
      <c r="G81" s="109" t="s">
        <v>172</v>
      </c>
      <c r="H81" s="146">
        <v>38785</v>
      </c>
      <c r="I81" s="109"/>
      <c r="J81" s="69"/>
      <c r="K81" s="109"/>
      <c r="L81" s="109"/>
      <c r="M81" s="109" t="s">
        <v>101</v>
      </c>
      <c r="N81" s="109" t="s">
        <v>102</v>
      </c>
      <c r="O81" s="109" t="s">
        <v>102</v>
      </c>
      <c r="P81" s="181" t="s">
        <v>162</v>
      </c>
      <c r="Q81" s="182"/>
    </row>
    <row r="82" spans="2:17" ht="15" thickBot="1" x14ac:dyDescent="0.35"/>
    <row r="83" spans="2:17" ht="26.4" thickBot="1" x14ac:dyDescent="0.35">
      <c r="B83" s="174" t="s">
        <v>46</v>
      </c>
      <c r="C83" s="175"/>
      <c r="D83" s="175"/>
      <c r="E83" s="175"/>
      <c r="F83" s="175"/>
      <c r="G83" s="175"/>
      <c r="H83" s="175"/>
      <c r="I83" s="175"/>
      <c r="J83" s="175"/>
      <c r="K83" s="175"/>
      <c r="L83" s="175"/>
      <c r="M83" s="175"/>
      <c r="N83" s="176"/>
    </row>
    <row r="86" spans="2:17" ht="46.2" customHeight="1" x14ac:dyDescent="0.3">
      <c r="B86" s="68" t="s">
        <v>33</v>
      </c>
      <c r="C86" s="68" t="s">
        <v>47</v>
      </c>
      <c r="D86" s="172" t="s">
        <v>3</v>
      </c>
      <c r="E86" s="173"/>
    </row>
    <row r="87" spans="2:17" ht="84" customHeight="1" x14ac:dyDescent="0.3">
      <c r="B87" s="69" t="s">
        <v>90</v>
      </c>
      <c r="C87" s="63" t="s">
        <v>101</v>
      </c>
      <c r="D87" s="169"/>
      <c r="E87" s="169"/>
    </row>
    <row r="90" spans="2:17" ht="25.8" x14ac:dyDescent="0.3">
      <c r="B90" s="157" t="s">
        <v>64</v>
      </c>
      <c r="C90" s="158"/>
      <c r="D90" s="158"/>
      <c r="E90" s="158"/>
      <c r="F90" s="158"/>
      <c r="G90" s="158"/>
      <c r="H90" s="158"/>
      <c r="I90" s="158"/>
      <c r="J90" s="158"/>
      <c r="K90" s="158"/>
      <c r="L90" s="158"/>
      <c r="M90" s="158"/>
      <c r="N90" s="158"/>
      <c r="O90" s="158"/>
      <c r="P90" s="158"/>
    </row>
    <row r="92" spans="2:17" ht="15" thickBot="1" x14ac:dyDescent="0.35"/>
    <row r="93" spans="2:17" ht="26.4" thickBot="1" x14ac:dyDescent="0.35">
      <c r="B93" s="174" t="s">
        <v>54</v>
      </c>
      <c r="C93" s="175"/>
      <c r="D93" s="175"/>
      <c r="E93" s="175"/>
      <c r="F93" s="175"/>
      <c r="G93" s="175"/>
      <c r="H93" s="175"/>
      <c r="I93" s="175"/>
      <c r="J93" s="175"/>
      <c r="K93" s="175"/>
      <c r="L93" s="175"/>
      <c r="M93" s="175"/>
      <c r="N93" s="176"/>
    </row>
    <row r="95" spans="2:17" ht="15" thickBot="1" x14ac:dyDescent="0.35">
      <c r="M95" s="65"/>
      <c r="N95" s="65"/>
    </row>
    <row r="96" spans="2:17" s="95" customFormat="1" ht="109.5" customHeight="1" x14ac:dyDescent="0.3">
      <c r="B96" s="106" t="s">
        <v>110</v>
      </c>
      <c r="C96" s="106" t="s">
        <v>111</v>
      </c>
      <c r="D96" s="106" t="s">
        <v>112</v>
      </c>
      <c r="E96" s="106" t="s">
        <v>45</v>
      </c>
      <c r="F96" s="106" t="s">
        <v>22</v>
      </c>
      <c r="G96" s="106" t="s">
        <v>67</v>
      </c>
      <c r="H96" s="106" t="s">
        <v>17</v>
      </c>
      <c r="I96" s="106" t="s">
        <v>10</v>
      </c>
      <c r="J96" s="106" t="s">
        <v>31</v>
      </c>
      <c r="K96" s="106" t="s">
        <v>61</v>
      </c>
      <c r="L96" s="106" t="s">
        <v>20</v>
      </c>
      <c r="M96" s="91" t="s">
        <v>26</v>
      </c>
      <c r="N96" s="106" t="s">
        <v>113</v>
      </c>
      <c r="O96" s="106" t="s">
        <v>36</v>
      </c>
      <c r="P96" s="107" t="s">
        <v>11</v>
      </c>
      <c r="Q96" s="107" t="s">
        <v>19</v>
      </c>
    </row>
    <row r="97" spans="1:26" s="101" customFormat="1" ht="57.6" x14ac:dyDescent="0.3">
      <c r="A97" s="47">
        <v>1</v>
      </c>
      <c r="B97" s="102"/>
      <c r="C97" s="103"/>
      <c r="D97" s="102"/>
      <c r="E97" s="97"/>
      <c r="F97" s="98"/>
      <c r="G97" s="115"/>
      <c r="H97" s="105"/>
      <c r="I97" s="99"/>
      <c r="J97" s="99"/>
      <c r="K97" s="99"/>
      <c r="L97" s="99"/>
      <c r="M97" s="90"/>
      <c r="N97" s="90">
        <f>+M97*G97</f>
        <v>0</v>
      </c>
      <c r="O97" s="27"/>
      <c r="P97" s="27"/>
      <c r="Q97" s="116" t="s">
        <v>157</v>
      </c>
      <c r="R97" s="100"/>
      <c r="S97" s="100"/>
      <c r="T97" s="100"/>
      <c r="U97" s="100"/>
      <c r="V97" s="100"/>
      <c r="W97" s="100"/>
      <c r="X97" s="100"/>
      <c r="Y97" s="100"/>
      <c r="Z97" s="100"/>
    </row>
    <row r="98" spans="1:26" s="101" customFormat="1" x14ac:dyDescent="0.3">
      <c r="A98" s="47"/>
      <c r="B98" s="50" t="s">
        <v>16</v>
      </c>
      <c r="C98" s="103"/>
      <c r="D98" s="102"/>
      <c r="E98" s="97"/>
      <c r="F98" s="98"/>
      <c r="G98" s="98"/>
      <c r="H98" s="98"/>
      <c r="I98" s="99"/>
      <c r="J98" s="99"/>
      <c r="K98" s="104">
        <f>SUM(K97:K97)</f>
        <v>0</v>
      </c>
      <c r="L98" s="104">
        <f>SUM(L97:L97)</f>
        <v>0</v>
      </c>
      <c r="M98" s="114">
        <f>SUM(M97:M97)</f>
        <v>0</v>
      </c>
      <c r="N98" s="104">
        <f>SUM(N97:N97)</f>
        <v>0</v>
      </c>
      <c r="O98" s="27"/>
      <c r="P98" s="27"/>
      <c r="Q98" s="117"/>
    </row>
    <row r="99" spans="1:26" x14ac:dyDescent="0.3">
      <c r="B99" s="30"/>
      <c r="C99" s="30"/>
      <c r="D99" s="30"/>
      <c r="E99" s="31"/>
      <c r="F99" s="30"/>
      <c r="G99" s="30"/>
      <c r="H99" s="30"/>
      <c r="I99" s="30"/>
      <c r="J99" s="30"/>
      <c r="K99" s="30"/>
      <c r="L99" s="30"/>
      <c r="M99" s="30"/>
      <c r="N99" s="30"/>
      <c r="O99" s="30"/>
      <c r="P99" s="30"/>
    </row>
    <row r="100" spans="1:26" ht="18" x14ac:dyDescent="0.3">
      <c r="B100" s="59" t="s">
        <v>32</v>
      </c>
      <c r="C100" s="73">
        <f>+K98</f>
        <v>0</v>
      </c>
      <c r="H100" s="32"/>
      <c r="I100" s="32"/>
      <c r="J100" s="32"/>
      <c r="K100" s="32"/>
      <c r="L100" s="32"/>
      <c r="M100" s="32"/>
      <c r="N100" s="30"/>
      <c r="O100" s="30"/>
      <c r="P100" s="30"/>
    </row>
    <row r="102" spans="1:26" ht="15" thickBot="1" x14ac:dyDescent="0.35"/>
    <row r="103" spans="1:26" ht="37.200000000000003" customHeight="1" thickBot="1" x14ac:dyDescent="0.35">
      <c r="B103" s="76" t="s">
        <v>49</v>
      </c>
      <c r="C103" s="77" t="s">
        <v>50</v>
      </c>
      <c r="D103" s="76" t="s">
        <v>51</v>
      </c>
      <c r="E103" s="77" t="s">
        <v>55</v>
      </c>
    </row>
    <row r="104" spans="1:26" ht="41.4" customHeight="1" x14ac:dyDescent="0.3">
      <c r="B104" s="67" t="s">
        <v>91</v>
      </c>
      <c r="C104" s="70">
        <v>20</v>
      </c>
      <c r="D104" s="70">
        <v>0</v>
      </c>
      <c r="E104" s="183">
        <f>+D104+D105+D106</f>
        <v>0</v>
      </c>
    </row>
    <row r="105" spans="1:26" x14ac:dyDescent="0.3">
      <c r="B105" s="67" t="s">
        <v>92</v>
      </c>
      <c r="C105" s="57">
        <v>30</v>
      </c>
      <c r="D105" s="71">
        <v>0</v>
      </c>
      <c r="E105" s="184"/>
    </row>
    <row r="106" spans="1:26" ht="15" thickBot="1" x14ac:dyDescent="0.35">
      <c r="B106" s="67" t="s">
        <v>93</v>
      </c>
      <c r="C106" s="72">
        <v>40</v>
      </c>
      <c r="D106" s="72">
        <v>0</v>
      </c>
      <c r="E106" s="185"/>
    </row>
    <row r="108" spans="1:26" ht="15" thickBot="1" x14ac:dyDescent="0.35"/>
    <row r="109" spans="1:26" ht="26.4" thickBot="1" x14ac:dyDescent="0.35">
      <c r="B109" s="174" t="s">
        <v>52</v>
      </c>
      <c r="C109" s="175"/>
      <c r="D109" s="175"/>
      <c r="E109" s="175"/>
      <c r="F109" s="175"/>
      <c r="G109" s="175"/>
      <c r="H109" s="175"/>
      <c r="I109" s="175"/>
      <c r="J109" s="175"/>
      <c r="K109" s="175"/>
      <c r="L109" s="175"/>
      <c r="M109" s="175"/>
      <c r="N109" s="176"/>
    </row>
    <row r="111" spans="1:26" ht="76.5" customHeight="1" x14ac:dyDescent="0.3">
      <c r="B111" s="56" t="s">
        <v>0</v>
      </c>
      <c r="C111" s="56" t="s">
        <v>39</v>
      </c>
      <c r="D111" s="56" t="s">
        <v>40</v>
      </c>
      <c r="E111" s="56" t="s">
        <v>80</v>
      </c>
      <c r="F111" s="56" t="s">
        <v>82</v>
      </c>
      <c r="G111" s="56" t="s">
        <v>83</v>
      </c>
      <c r="H111" s="56" t="s">
        <v>84</v>
      </c>
      <c r="I111" s="56" t="s">
        <v>81</v>
      </c>
      <c r="J111" s="172" t="s">
        <v>85</v>
      </c>
      <c r="K111" s="177"/>
      <c r="L111" s="173"/>
      <c r="M111" s="56" t="s">
        <v>89</v>
      </c>
      <c r="N111" s="56" t="s">
        <v>41</v>
      </c>
      <c r="O111" s="56" t="s">
        <v>42</v>
      </c>
      <c r="P111" s="172" t="s">
        <v>3</v>
      </c>
      <c r="Q111" s="173"/>
    </row>
    <row r="112" spans="1:26" ht="60.75" customHeight="1" x14ac:dyDescent="0.3">
      <c r="B112" s="79" t="s">
        <v>97</v>
      </c>
      <c r="C112" s="79" t="s">
        <v>144</v>
      </c>
      <c r="D112" s="3" t="s">
        <v>138</v>
      </c>
      <c r="E112" s="3">
        <v>77044636</v>
      </c>
      <c r="F112" s="118" t="s">
        <v>139</v>
      </c>
      <c r="G112" s="3"/>
      <c r="H112" s="3"/>
      <c r="I112" s="5"/>
      <c r="J112" s="1" t="s">
        <v>86</v>
      </c>
      <c r="K112" s="86" t="s">
        <v>87</v>
      </c>
      <c r="L112" s="85" t="s">
        <v>88</v>
      </c>
      <c r="M112" s="63" t="s">
        <v>101</v>
      </c>
      <c r="N112" s="63" t="s">
        <v>101</v>
      </c>
      <c r="O112" s="63" t="s">
        <v>101</v>
      </c>
      <c r="P112" s="178"/>
      <c r="Q112" s="178"/>
    </row>
    <row r="113" spans="2:17" ht="60.75" customHeight="1" x14ac:dyDescent="0.3">
      <c r="B113" s="79" t="s">
        <v>98</v>
      </c>
      <c r="C113" s="79" t="s">
        <v>144</v>
      </c>
      <c r="D113" s="3" t="s">
        <v>145</v>
      </c>
      <c r="E113" s="3">
        <v>55195136</v>
      </c>
      <c r="F113" s="3" t="s">
        <v>146</v>
      </c>
      <c r="G113" s="118" t="s">
        <v>147</v>
      </c>
      <c r="H113" s="132">
        <v>41818</v>
      </c>
      <c r="I113" s="5"/>
      <c r="J113" s="118" t="s">
        <v>148</v>
      </c>
      <c r="K113" s="86" t="s">
        <v>149</v>
      </c>
      <c r="L113" s="86" t="s">
        <v>150</v>
      </c>
      <c r="M113" s="63" t="s">
        <v>101</v>
      </c>
      <c r="N113" s="63" t="s">
        <v>101</v>
      </c>
      <c r="O113" s="63" t="s">
        <v>101</v>
      </c>
      <c r="P113" s="179"/>
      <c r="Q113" s="180"/>
    </row>
    <row r="114" spans="2:17" ht="33.6" customHeight="1" x14ac:dyDescent="0.3">
      <c r="B114" s="79" t="s">
        <v>99</v>
      </c>
      <c r="C114" s="79"/>
      <c r="D114" s="3" t="s">
        <v>151</v>
      </c>
      <c r="E114" s="3">
        <v>1032394955</v>
      </c>
      <c r="F114" s="3" t="s">
        <v>152</v>
      </c>
      <c r="G114" s="3" t="s">
        <v>153</v>
      </c>
      <c r="H114" s="132">
        <v>41621</v>
      </c>
      <c r="I114" s="5"/>
      <c r="J114" s="1" t="s">
        <v>154</v>
      </c>
      <c r="K114" s="85" t="s">
        <v>155</v>
      </c>
      <c r="L114" s="85" t="s">
        <v>156</v>
      </c>
      <c r="M114" s="63" t="s">
        <v>101</v>
      </c>
      <c r="N114" s="63" t="s">
        <v>101</v>
      </c>
      <c r="O114" s="63" t="s">
        <v>101</v>
      </c>
      <c r="P114" s="178"/>
      <c r="Q114" s="178"/>
    </row>
    <row r="117" spans="2:17" ht="15" thickBot="1" x14ac:dyDescent="0.35"/>
    <row r="118" spans="2:17" ht="54" customHeight="1" x14ac:dyDescent="0.3">
      <c r="B118" s="75" t="s">
        <v>33</v>
      </c>
      <c r="C118" s="75" t="s">
        <v>49</v>
      </c>
      <c r="D118" s="56" t="s">
        <v>50</v>
      </c>
      <c r="E118" s="75" t="s">
        <v>51</v>
      </c>
      <c r="F118" s="77" t="s">
        <v>56</v>
      </c>
      <c r="G118" s="82"/>
    </row>
    <row r="119" spans="2:17" ht="120.75" customHeight="1" x14ac:dyDescent="0.2">
      <c r="B119" s="186" t="s">
        <v>53</v>
      </c>
      <c r="C119" s="6" t="s">
        <v>94</v>
      </c>
      <c r="D119" s="71">
        <v>25</v>
      </c>
      <c r="E119" s="71">
        <v>25</v>
      </c>
      <c r="F119" s="187">
        <f>+E119+E120+E121</f>
        <v>60</v>
      </c>
      <c r="G119" s="83"/>
    </row>
    <row r="120" spans="2:17" ht="76.2" customHeight="1" x14ac:dyDescent="0.2">
      <c r="B120" s="186"/>
      <c r="C120" s="6" t="s">
        <v>95</v>
      </c>
      <c r="D120" s="74">
        <v>25</v>
      </c>
      <c r="E120" s="71">
        <v>25</v>
      </c>
      <c r="F120" s="188"/>
      <c r="G120" s="83"/>
    </row>
    <row r="121" spans="2:17" ht="69" customHeight="1" x14ac:dyDescent="0.2">
      <c r="B121" s="186"/>
      <c r="C121" s="6" t="s">
        <v>96</v>
      </c>
      <c r="D121" s="71">
        <v>10</v>
      </c>
      <c r="E121" s="71">
        <v>10</v>
      </c>
      <c r="F121" s="189"/>
      <c r="G121" s="83"/>
    </row>
    <row r="122" spans="2:17" x14ac:dyDescent="0.3">
      <c r="C122"/>
    </row>
    <row r="125" spans="2:17" x14ac:dyDescent="0.3">
      <c r="B125" s="66" t="s">
        <v>57</v>
      </c>
    </row>
    <row r="128" spans="2:17" x14ac:dyDescent="0.3">
      <c r="B128" s="78" t="s">
        <v>33</v>
      </c>
      <c r="C128" s="78" t="s">
        <v>58</v>
      </c>
      <c r="D128" s="75" t="s">
        <v>51</v>
      </c>
      <c r="E128" s="75" t="s">
        <v>16</v>
      </c>
    </row>
    <row r="129" spans="2:5" ht="27.6" x14ac:dyDescent="0.3">
      <c r="B129" s="2" t="s">
        <v>59</v>
      </c>
      <c r="C129" s="7">
        <v>40</v>
      </c>
      <c r="D129" s="71">
        <f>+E104</f>
        <v>0</v>
      </c>
      <c r="E129" s="166">
        <f>+D129+D130</f>
        <v>60</v>
      </c>
    </row>
    <row r="130" spans="2:5" ht="41.4" x14ac:dyDescent="0.3">
      <c r="B130" s="2" t="s">
        <v>60</v>
      </c>
      <c r="C130" s="7">
        <v>60</v>
      </c>
      <c r="D130" s="71">
        <f>+F119</f>
        <v>60</v>
      </c>
      <c r="E130" s="167"/>
    </row>
  </sheetData>
  <mergeCells count="39">
    <mergeCell ref="B119:B121"/>
    <mergeCell ref="F119:F121"/>
    <mergeCell ref="E129:E130"/>
    <mergeCell ref="B2:P2"/>
    <mergeCell ref="B90:P90"/>
    <mergeCell ref="B109:N109"/>
    <mergeCell ref="E104:E106"/>
    <mergeCell ref="B83:N83"/>
    <mergeCell ref="D86:E86"/>
    <mergeCell ref="D87:E87"/>
    <mergeCell ref="B93:N93"/>
    <mergeCell ref="P78:Q78"/>
    <mergeCell ref="B73:N73"/>
    <mergeCell ref="E40:E41"/>
    <mergeCell ref="O63:P63"/>
    <mergeCell ref="B60:N60"/>
    <mergeCell ref="O64:P67"/>
    <mergeCell ref="J111:L111"/>
    <mergeCell ref="P111:Q111"/>
    <mergeCell ref="B4:P4"/>
    <mergeCell ref="B22:C22"/>
    <mergeCell ref="C6:N6"/>
    <mergeCell ref="C7:N7"/>
    <mergeCell ref="C8:N8"/>
    <mergeCell ref="C9:N9"/>
    <mergeCell ref="C10:E10"/>
    <mergeCell ref="C58:N58"/>
    <mergeCell ref="B14:C21"/>
    <mergeCell ref="D54:E54"/>
    <mergeCell ref="M45:N45"/>
    <mergeCell ref="B54:B55"/>
    <mergeCell ref="C54:C55"/>
    <mergeCell ref="P112:Q112"/>
    <mergeCell ref="P114:Q114"/>
    <mergeCell ref="J78:L78"/>
    <mergeCell ref="P79:Q79"/>
    <mergeCell ref="P80:Q80"/>
    <mergeCell ref="P81:Q81"/>
    <mergeCell ref="P113:Q113"/>
  </mergeCells>
  <dataValidations count="2">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51" customWidth="1"/>
    <col min="2" max="2" width="55.5546875" style="251" customWidth="1"/>
    <col min="3" max="3" width="41.33203125" style="251" customWidth="1"/>
    <col min="4" max="4" width="29.44140625" style="251" customWidth="1"/>
    <col min="5" max="5" width="29.109375" style="251" customWidth="1"/>
    <col min="6" max="16384" width="11.44140625" style="92"/>
  </cols>
  <sheetData>
    <row r="1" spans="1:5" x14ac:dyDescent="0.3">
      <c r="A1" s="196" t="s">
        <v>188</v>
      </c>
      <c r="B1" s="197"/>
      <c r="C1" s="197"/>
      <c r="D1" s="197"/>
      <c r="E1" s="198"/>
    </row>
    <row r="2" spans="1:5" x14ac:dyDescent="0.3">
      <c r="A2" s="199"/>
      <c r="B2" s="200" t="s">
        <v>189</v>
      </c>
      <c r="C2" s="200"/>
      <c r="D2" s="200"/>
      <c r="E2" s="201"/>
    </row>
    <row r="3" spans="1:5" x14ac:dyDescent="0.3">
      <c r="A3" s="202"/>
      <c r="B3" s="200" t="s">
        <v>190</v>
      </c>
      <c r="C3" s="200"/>
      <c r="D3" s="200"/>
      <c r="E3" s="203"/>
    </row>
    <row r="4" spans="1:5" thickBot="1" x14ac:dyDescent="0.35">
      <c r="A4" s="204"/>
      <c r="B4" s="205"/>
      <c r="C4" s="205"/>
      <c r="D4" s="205"/>
      <c r="E4" s="206"/>
    </row>
    <row r="5" spans="1:5" ht="16.2" thickBot="1" x14ac:dyDescent="0.35">
      <c r="A5" s="204"/>
      <c r="B5" s="207" t="s">
        <v>191</v>
      </c>
      <c r="C5" s="208" t="s">
        <v>192</v>
      </c>
      <c r="D5" s="209"/>
      <c r="E5" s="206"/>
    </row>
    <row r="6" spans="1:5" ht="16.2" thickBot="1" x14ac:dyDescent="0.35">
      <c r="A6" s="204"/>
      <c r="B6" s="210" t="s">
        <v>193</v>
      </c>
      <c r="C6" s="211"/>
      <c r="D6" s="212"/>
      <c r="E6" s="206"/>
    </row>
    <row r="7" spans="1:5" ht="16.2" thickBot="1" x14ac:dyDescent="0.35">
      <c r="A7" s="204"/>
      <c r="B7" s="210" t="s">
        <v>194</v>
      </c>
      <c r="C7" s="213" t="s">
        <v>195</v>
      </c>
      <c r="D7" s="214"/>
      <c r="E7" s="206"/>
    </row>
    <row r="8" spans="1:5" ht="16.2" thickBot="1" x14ac:dyDescent="0.35">
      <c r="A8" s="204"/>
      <c r="B8" s="215">
        <v>41</v>
      </c>
      <c r="C8" s="216">
        <v>380903320</v>
      </c>
      <c r="D8" s="217"/>
      <c r="E8" s="206"/>
    </row>
    <row r="9" spans="1:5" ht="16.2" thickBot="1" x14ac:dyDescent="0.35">
      <c r="A9" s="204"/>
      <c r="B9" s="215">
        <v>54</v>
      </c>
      <c r="C9" s="218">
        <v>760134284</v>
      </c>
      <c r="D9" s="219"/>
      <c r="E9" s="206"/>
    </row>
    <row r="10" spans="1:5" ht="16.2" thickBot="1" x14ac:dyDescent="0.35">
      <c r="A10" s="204"/>
      <c r="B10" s="215"/>
      <c r="C10" s="218"/>
      <c r="D10" s="219"/>
      <c r="E10" s="206"/>
    </row>
    <row r="11" spans="1:5" ht="16.2" thickBot="1" x14ac:dyDescent="0.35">
      <c r="A11" s="204"/>
      <c r="B11" s="215"/>
      <c r="C11" s="218"/>
      <c r="D11" s="219"/>
      <c r="E11" s="206"/>
    </row>
    <row r="12" spans="1:5" ht="31.8" thickBot="1" x14ac:dyDescent="0.35">
      <c r="A12" s="204"/>
      <c r="B12" s="220" t="s">
        <v>196</v>
      </c>
      <c r="C12" s="218">
        <f>SUM(C8:D11)</f>
        <v>1141037604</v>
      </c>
      <c r="D12" s="219"/>
      <c r="E12" s="206"/>
    </row>
    <row r="13" spans="1:5" ht="31.8" thickBot="1" x14ac:dyDescent="0.35">
      <c r="A13" s="204"/>
      <c r="B13" s="220" t="s">
        <v>197</v>
      </c>
      <c r="C13" s="218">
        <f>+C12/616000</f>
        <v>1852.3337727272726</v>
      </c>
      <c r="D13" s="219"/>
      <c r="E13" s="206"/>
    </row>
    <row r="14" spans="1:5" x14ac:dyDescent="0.3">
      <c r="A14" s="204"/>
      <c r="B14" s="205"/>
      <c r="C14" s="221"/>
      <c r="D14" s="222"/>
      <c r="E14" s="206"/>
    </row>
    <row r="15" spans="1:5" ht="16.2" thickBot="1" x14ac:dyDescent="0.35">
      <c r="A15" s="204"/>
      <c r="B15" s="205" t="s">
        <v>198</v>
      </c>
      <c r="C15" s="221"/>
      <c r="D15" s="222"/>
      <c r="E15" s="206"/>
    </row>
    <row r="16" spans="1:5" ht="15" x14ac:dyDescent="0.3">
      <c r="A16" s="204"/>
      <c r="B16" s="223" t="s">
        <v>199</v>
      </c>
      <c r="C16" s="224">
        <v>156686450</v>
      </c>
      <c r="D16" s="225"/>
      <c r="E16" s="206"/>
    </row>
    <row r="17" spans="1:6" ht="15" x14ac:dyDescent="0.3">
      <c r="A17" s="204"/>
      <c r="B17" s="204" t="s">
        <v>200</v>
      </c>
      <c r="C17" s="226">
        <v>158035449</v>
      </c>
      <c r="D17" s="206"/>
      <c r="E17" s="206"/>
    </row>
    <row r="18" spans="1:6" ht="15" x14ac:dyDescent="0.3">
      <c r="A18" s="204"/>
      <c r="B18" s="204" t="s">
        <v>201</v>
      </c>
      <c r="C18" s="226">
        <v>56694000</v>
      </c>
      <c r="D18" s="206"/>
      <c r="E18" s="206"/>
    </row>
    <row r="19" spans="1:6" thickBot="1" x14ac:dyDescent="0.35">
      <c r="A19" s="204"/>
      <c r="B19" s="227" t="s">
        <v>202</v>
      </c>
      <c r="C19" s="226">
        <v>56694000</v>
      </c>
      <c r="D19" s="228"/>
      <c r="E19" s="206"/>
    </row>
    <row r="20" spans="1:6" ht="16.2" thickBot="1" x14ac:dyDescent="0.35">
      <c r="A20" s="204"/>
      <c r="B20" s="229" t="s">
        <v>203</v>
      </c>
      <c r="C20" s="230"/>
      <c r="D20" s="231"/>
      <c r="E20" s="206"/>
    </row>
    <row r="21" spans="1:6" ht="16.2" thickBot="1" x14ac:dyDescent="0.35">
      <c r="A21" s="204"/>
      <c r="B21" s="229" t="s">
        <v>204</v>
      </c>
      <c r="C21" s="230"/>
      <c r="D21" s="231"/>
      <c r="E21" s="206"/>
    </row>
    <row r="22" spans="1:6" x14ac:dyDescent="0.3">
      <c r="A22" s="204"/>
      <c r="B22" s="232" t="s">
        <v>205</v>
      </c>
      <c r="C22" s="233">
        <f>C16/C18</f>
        <v>2.7637219106078246</v>
      </c>
      <c r="D22" s="222" t="s">
        <v>206</v>
      </c>
      <c r="E22" s="206"/>
    </row>
    <row r="23" spans="1:6" ht="16.2" thickBot="1" x14ac:dyDescent="0.35">
      <c r="A23" s="204"/>
      <c r="B23" s="234" t="s">
        <v>207</v>
      </c>
      <c r="C23" s="235">
        <f>C19/C17</f>
        <v>0.35874229711588318</v>
      </c>
      <c r="D23" s="236" t="s">
        <v>206</v>
      </c>
      <c r="E23" s="206"/>
    </row>
    <row r="24" spans="1:6" ht="16.2" thickBot="1" x14ac:dyDescent="0.35">
      <c r="A24" s="204"/>
      <c r="B24" s="237"/>
      <c r="C24" s="238"/>
      <c r="D24" s="205"/>
      <c r="E24" s="239"/>
    </row>
    <row r="25" spans="1:6" x14ac:dyDescent="0.3">
      <c r="A25" s="240"/>
      <c r="B25" s="241" t="s">
        <v>208</v>
      </c>
      <c r="C25" s="242" t="s">
        <v>209</v>
      </c>
      <c r="D25" s="243"/>
      <c r="E25" s="244"/>
      <c r="F25" s="245"/>
    </row>
    <row r="26" spans="1:6" ht="16.2" thickBot="1" x14ac:dyDescent="0.35">
      <c r="A26" s="240"/>
      <c r="B26" s="246"/>
      <c r="C26" s="247" t="s">
        <v>210</v>
      </c>
      <c r="D26" s="248"/>
      <c r="E26" s="244"/>
      <c r="F26" s="245"/>
    </row>
    <row r="27" spans="1:6" thickBot="1" x14ac:dyDescent="0.35">
      <c r="A27" s="227"/>
      <c r="B27" s="249"/>
      <c r="C27" s="249"/>
      <c r="D27" s="249"/>
      <c r="E27" s="228"/>
      <c r="F27" s="250"/>
    </row>
    <row r="28" spans="1:6" s="251" customFormat="1" x14ac:dyDescent="0.3">
      <c r="B28" s="252" t="s">
        <v>211</v>
      </c>
      <c r="F28" s="92"/>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E24" sqref="E24"/>
    </sheetView>
  </sheetViews>
  <sheetFormatPr baseColWidth="10" defaultRowHeight="14.4" x14ac:dyDescent="0.3"/>
  <sheetData>
    <row r="1" spans="1:12" x14ac:dyDescent="0.3">
      <c r="A1" s="253" t="s">
        <v>212</v>
      </c>
      <c r="B1" s="253"/>
      <c r="C1" s="253"/>
      <c r="D1" s="253"/>
      <c r="E1" s="253"/>
      <c r="F1" s="253"/>
      <c r="G1" s="253"/>
      <c r="H1" s="253"/>
      <c r="I1" s="253"/>
      <c r="J1" s="253"/>
      <c r="K1" s="253"/>
      <c r="L1" s="253"/>
    </row>
    <row r="2" spans="1:12" x14ac:dyDescent="0.3">
      <c r="A2" s="92"/>
      <c r="B2" s="92"/>
      <c r="C2" s="92"/>
      <c r="D2" s="92"/>
      <c r="E2" s="92"/>
      <c r="F2" s="92"/>
      <c r="G2" s="92"/>
      <c r="H2" s="92"/>
      <c r="I2" s="92"/>
      <c r="J2" s="92"/>
      <c r="K2" s="92"/>
      <c r="L2" s="92"/>
    </row>
    <row r="3" spans="1:12" x14ac:dyDescent="0.3">
      <c r="A3" s="254" t="s">
        <v>213</v>
      </c>
      <c r="B3" s="254"/>
      <c r="C3" s="254"/>
      <c r="D3" s="254"/>
      <c r="E3" s="255" t="s">
        <v>214</v>
      </c>
      <c r="F3" s="256" t="s">
        <v>206</v>
      </c>
      <c r="G3" s="256" t="s">
        <v>215</v>
      </c>
      <c r="H3" s="254" t="s">
        <v>3</v>
      </c>
      <c r="I3" s="254"/>
      <c r="J3" s="254"/>
      <c r="K3" s="254"/>
      <c r="L3" s="254"/>
    </row>
    <row r="4" spans="1:12" x14ac:dyDescent="0.3">
      <c r="A4" s="257" t="s">
        <v>216</v>
      </c>
      <c r="B4" s="258"/>
      <c r="C4" s="258"/>
      <c r="D4" s="259"/>
      <c r="E4" s="260" t="s">
        <v>217</v>
      </c>
      <c r="F4" s="1" t="s">
        <v>23</v>
      </c>
      <c r="G4" s="1"/>
      <c r="H4" s="261"/>
      <c r="I4" s="261"/>
      <c r="J4" s="261"/>
      <c r="K4" s="261"/>
      <c r="L4" s="261"/>
    </row>
    <row r="5" spans="1:12" x14ac:dyDescent="0.3">
      <c r="A5" s="262" t="s">
        <v>218</v>
      </c>
      <c r="B5" s="263"/>
      <c r="C5" s="263"/>
      <c r="D5" s="264"/>
      <c r="E5" s="265">
        <v>57</v>
      </c>
      <c r="F5" s="1" t="s">
        <v>23</v>
      </c>
      <c r="G5" s="1"/>
      <c r="H5" s="261"/>
      <c r="I5" s="261"/>
      <c r="J5" s="261"/>
      <c r="K5" s="261"/>
      <c r="L5" s="261"/>
    </row>
    <row r="6" spans="1:12" x14ac:dyDescent="0.3">
      <c r="A6" s="262" t="s">
        <v>219</v>
      </c>
      <c r="B6" s="263"/>
      <c r="C6" s="263"/>
      <c r="D6" s="264"/>
      <c r="E6" s="265" t="s">
        <v>220</v>
      </c>
      <c r="F6" s="1" t="s">
        <v>23</v>
      </c>
      <c r="G6" s="1"/>
      <c r="H6" s="266" t="s">
        <v>221</v>
      </c>
      <c r="I6" s="267"/>
      <c r="J6" s="267"/>
      <c r="K6" s="267"/>
      <c r="L6" s="267"/>
    </row>
    <row r="7" spans="1:12" x14ac:dyDescent="0.3">
      <c r="A7" s="268" t="s">
        <v>222</v>
      </c>
      <c r="B7" s="269"/>
      <c r="C7" s="269"/>
      <c r="D7" s="270"/>
      <c r="E7" s="271" t="s">
        <v>223</v>
      </c>
      <c r="F7" s="1" t="s">
        <v>23</v>
      </c>
      <c r="G7" s="1"/>
      <c r="H7" s="261"/>
      <c r="I7" s="261"/>
      <c r="J7" s="261"/>
      <c r="K7" s="261"/>
      <c r="L7" s="261"/>
    </row>
    <row r="8" spans="1:12" x14ac:dyDescent="0.3">
      <c r="A8" s="268" t="s">
        <v>224</v>
      </c>
      <c r="B8" s="269"/>
      <c r="C8" s="269"/>
      <c r="D8" s="270"/>
      <c r="E8" s="271" t="s">
        <v>225</v>
      </c>
      <c r="F8" s="1"/>
      <c r="G8" s="1"/>
      <c r="H8" s="272"/>
      <c r="I8" s="273"/>
      <c r="J8" s="273"/>
      <c r="K8" s="273"/>
      <c r="L8" s="274"/>
    </row>
    <row r="9" spans="1:12" x14ac:dyDescent="0.3">
      <c r="A9" s="268" t="s">
        <v>226</v>
      </c>
      <c r="B9" s="269"/>
      <c r="C9" s="269"/>
      <c r="D9" s="270"/>
      <c r="E9" s="271" t="s">
        <v>225</v>
      </c>
      <c r="F9" s="1"/>
      <c r="G9" s="1"/>
      <c r="H9" s="261"/>
      <c r="I9" s="261"/>
      <c r="J9" s="261"/>
      <c r="K9" s="261"/>
      <c r="L9" s="261"/>
    </row>
    <row r="10" spans="1:12" x14ac:dyDescent="0.3">
      <c r="A10" s="268" t="s">
        <v>227</v>
      </c>
      <c r="B10" s="269"/>
      <c r="C10" s="269"/>
      <c r="D10" s="270"/>
      <c r="E10" s="271" t="s">
        <v>225</v>
      </c>
      <c r="F10" s="1"/>
      <c r="G10" s="1"/>
      <c r="H10" s="272"/>
      <c r="I10" s="273"/>
      <c r="J10" s="273"/>
      <c r="K10" s="273"/>
      <c r="L10" s="274"/>
    </row>
    <row r="11" spans="1:12" x14ac:dyDescent="0.3">
      <c r="A11" s="262" t="s">
        <v>228</v>
      </c>
      <c r="B11" s="263"/>
      <c r="C11" s="263"/>
      <c r="D11" s="264"/>
      <c r="E11" s="265">
        <v>33</v>
      </c>
      <c r="F11" s="1" t="s">
        <v>23</v>
      </c>
      <c r="G11" s="1"/>
      <c r="H11" s="261"/>
      <c r="I11" s="261"/>
      <c r="J11" s="261"/>
      <c r="K11" s="261"/>
      <c r="L11" s="261"/>
    </row>
    <row r="12" spans="1:12" x14ac:dyDescent="0.3">
      <c r="A12" s="262" t="s">
        <v>229</v>
      </c>
      <c r="B12" s="263"/>
      <c r="C12" s="263"/>
      <c r="D12" s="264"/>
      <c r="E12" s="265">
        <v>9</v>
      </c>
      <c r="F12" s="1" t="s">
        <v>23</v>
      </c>
      <c r="G12" s="1"/>
      <c r="H12" s="261"/>
      <c r="I12" s="261"/>
      <c r="J12" s="261"/>
      <c r="K12" s="261"/>
      <c r="L12" s="261"/>
    </row>
    <row r="13" spans="1:12" x14ac:dyDescent="0.3">
      <c r="A13" s="262" t="s">
        <v>230</v>
      </c>
      <c r="B13" s="263"/>
      <c r="C13" s="263"/>
      <c r="D13" s="264"/>
      <c r="E13" s="265" t="s">
        <v>231</v>
      </c>
      <c r="F13" s="1" t="s">
        <v>23</v>
      </c>
      <c r="G13" s="1"/>
      <c r="H13" s="261"/>
      <c r="I13" s="261"/>
      <c r="J13" s="261"/>
      <c r="K13" s="261"/>
      <c r="L13" s="261"/>
    </row>
    <row r="14" spans="1:12" x14ac:dyDescent="0.3">
      <c r="A14" s="262" t="s">
        <v>232</v>
      </c>
      <c r="B14" s="263"/>
      <c r="C14" s="263"/>
      <c r="D14" s="264"/>
      <c r="E14" s="265" t="s">
        <v>233</v>
      </c>
      <c r="F14" s="1" t="s">
        <v>23</v>
      </c>
      <c r="G14" s="1"/>
      <c r="H14" s="261"/>
      <c r="I14" s="261"/>
      <c r="J14" s="261"/>
      <c r="K14" s="261"/>
      <c r="L14" s="261"/>
    </row>
    <row r="15" spans="1:12" x14ac:dyDescent="0.3">
      <c r="A15" s="262" t="s">
        <v>234</v>
      </c>
      <c r="B15" s="263"/>
      <c r="C15" s="263"/>
      <c r="D15" s="264"/>
      <c r="E15" s="265">
        <v>52</v>
      </c>
      <c r="F15" s="1" t="s">
        <v>23</v>
      </c>
      <c r="G15" s="1"/>
      <c r="H15" s="261"/>
      <c r="I15" s="261"/>
      <c r="J15" s="261"/>
      <c r="K15" s="261"/>
      <c r="L15" s="261"/>
    </row>
    <row r="16" spans="1:12" x14ac:dyDescent="0.3">
      <c r="A16" s="275" t="s">
        <v>235</v>
      </c>
      <c r="B16" s="276"/>
      <c r="C16" s="276"/>
      <c r="D16" s="277"/>
      <c r="E16" s="265">
        <v>63</v>
      </c>
      <c r="F16" s="1" t="s">
        <v>23</v>
      </c>
      <c r="G16" s="1"/>
      <c r="H16" s="272"/>
      <c r="I16" s="273"/>
      <c r="J16" s="273"/>
      <c r="K16" s="273"/>
      <c r="L16" s="274"/>
    </row>
    <row r="17" spans="1:12" x14ac:dyDescent="0.3">
      <c r="A17" s="262" t="s">
        <v>236</v>
      </c>
      <c r="B17" s="263"/>
      <c r="C17" s="263"/>
      <c r="D17" s="264"/>
      <c r="E17" s="265" t="s">
        <v>237</v>
      </c>
      <c r="F17" s="1" t="s">
        <v>23</v>
      </c>
      <c r="G17" s="1"/>
      <c r="H17" s="272"/>
      <c r="I17" s="273"/>
      <c r="J17" s="273"/>
      <c r="K17" s="273"/>
      <c r="L17" s="274"/>
    </row>
    <row r="18" spans="1:12" x14ac:dyDescent="0.3">
      <c r="A18" s="262" t="s">
        <v>238</v>
      </c>
      <c r="B18" s="263"/>
      <c r="C18" s="263"/>
      <c r="D18" s="264"/>
      <c r="E18" s="278" t="s">
        <v>225</v>
      </c>
      <c r="F18" s="1"/>
      <c r="G18" s="1"/>
      <c r="H18" s="261"/>
      <c r="I18" s="261"/>
      <c r="J18" s="261"/>
      <c r="K18" s="261"/>
      <c r="L18" s="261"/>
    </row>
    <row r="19" spans="1:12" x14ac:dyDescent="0.3">
      <c r="A19" s="92"/>
      <c r="B19" s="92"/>
      <c r="C19" s="92"/>
      <c r="D19" s="92"/>
      <c r="E19" s="92"/>
      <c r="F19" s="92"/>
      <c r="G19" s="92"/>
      <c r="H19" s="92"/>
      <c r="I19" s="92"/>
      <c r="J19" s="92"/>
      <c r="K19" s="92"/>
      <c r="L19" s="92"/>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 GRUPO 41</vt:lpstr>
      <vt:lpstr>TECNICA GRUPO 54</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2014-12-04T01:23:34Z</dcterms:modified>
</cp:coreProperties>
</file>